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_de_trabalho"/>
  <bookViews>
    <workbookView xWindow="-120" yWindow="-120" windowWidth="15600" windowHeight="11760"/>
  </bookViews>
  <sheets>
    <sheet name="Pedido ALPHA" sheetId="3" r:id="rId1"/>
    <sheet name="Cadastro de Produtos" sheetId="2" r:id="rId2"/>
  </sheets>
  <definedNames>
    <definedName name="_xlnm._FilterDatabase" localSheetId="1" hidden="1">'Cadastro de Produtos'!$A$1:$I$213</definedName>
    <definedName name="_xlnm.Print_Area" localSheetId="1">'Cadastro de Produtos'!$A$1:$I$254</definedName>
    <definedName name="_xlnm.Print_Area" localSheetId="0">'Pedido ALPHA'!$A$1:$M$60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3"/>
  <c r="H48"/>
  <c r="I48"/>
  <c r="K48"/>
  <c r="B48"/>
  <c r="B46"/>
  <c r="G46"/>
  <c r="H46"/>
  <c r="I46"/>
  <c r="K46"/>
  <c r="I24"/>
  <c r="K24"/>
  <c r="N24"/>
  <c r="I23"/>
  <c r="K23"/>
  <c r="I22"/>
  <c r="K22"/>
  <c r="I21"/>
  <c r="K21"/>
  <c r="I20"/>
  <c r="K20"/>
  <c r="I19"/>
  <c r="K19"/>
  <c r="I18"/>
  <c r="K18"/>
  <c r="I17"/>
  <c r="K17"/>
  <c r="B23"/>
  <c r="B22"/>
  <c r="B21"/>
  <c r="B20"/>
  <c r="B19"/>
  <c r="B18"/>
  <c r="B17"/>
  <c r="G17"/>
  <c r="H17"/>
  <c r="G18"/>
  <c r="H18"/>
  <c r="H24"/>
  <c r="H25"/>
  <c r="I25"/>
  <c r="K25"/>
  <c r="H26"/>
  <c r="I26"/>
  <c r="K26"/>
  <c r="H27"/>
  <c r="I27"/>
  <c r="K27"/>
  <c r="H28"/>
  <c r="I28"/>
  <c r="K28"/>
  <c r="H30"/>
  <c r="I30"/>
  <c r="K30"/>
  <c r="H31"/>
  <c r="I31"/>
  <c r="K31"/>
  <c r="H32"/>
  <c r="I32"/>
  <c r="K32"/>
  <c r="I29"/>
  <c r="K29"/>
  <c r="H29"/>
  <c r="B27"/>
  <c r="B28"/>
  <c r="G37"/>
  <c r="H37"/>
  <c r="I37"/>
  <c r="K37"/>
  <c r="B37"/>
  <c r="G41"/>
  <c r="H41"/>
  <c r="I41"/>
  <c r="K41"/>
  <c r="G42"/>
  <c r="H42"/>
  <c r="I42"/>
  <c r="K42"/>
  <c r="N42"/>
  <c r="G43"/>
  <c r="H43"/>
  <c r="I43"/>
  <c r="K43"/>
  <c r="G44"/>
  <c r="H44"/>
  <c r="I44"/>
  <c r="K44"/>
  <c r="G45"/>
  <c r="H45"/>
  <c r="I45"/>
  <c r="K45"/>
  <c r="G47"/>
  <c r="H47"/>
  <c r="I47"/>
  <c r="K47"/>
  <c r="O47"/>
  <c r="G49"/>
  <c r="H49"/>
  <c r="I49"/>
  <c r="K49"/>
  <c r="G50"/>
  <c r="H50"/>
  <c r="I50"/>
  <c r="K50"/>
  <c r="B44"/>
  <c r="B45"/>
  <c r="B47"/>
  <c r="B49"/>
  <c r="B50"/>
  <c r="B41"/>
  <c r="B42"/>
  <c r="B43"/>
  <c r="I34"/>
  <c r="K34"/>
  <c r="I35"/>
  <c r="K35"/>
  <c r="I36"/>
  <c r="K36"/>
  <c r="I38"/>
  <c r="K38"/>
  <c r="G39"/>
  <c r="H39"/>
  <c r="I39"/>
  <c r="K39"/>
  <c r="G40"/>
  <c r="H40"/>
  <c r="I40"/>
  <c r="K40"/>
  <c r="O40"/>
  <c r="G51"/>
  <c r="H51"/>
  <c r="I51"/>
  <c r="K51"/>
  <c r="B39"/>
  <c r="B40"/>
  <c r="G30"/>
  <c r="G31"/>
  <c r="G32"/>
  <c r="G33"/>
  <c r="H33"/>
  <c r="I33"/>
  <c r="K33"/>
  <c r="G34"/>
  <c r="H34"/>
  <c r="G35"/>
  <c r="H35"/>
  <c r="G36"/>
  <c r="H36"/>
  <c r="G38"/>
  <c r="H38"/>
  <c r="B30"/>
  <c r="B31"/>
  <c r="B32"/>
  <c r="B33"/>
  <c r="B34"/>
  <c r="B35"/>
  <c r="B36"/>
  <c r="B38"/>
  <c r="B51"/>
  <c r="B24"/>
  <c r="G20"/>
  <c r="H20"/>
  <c r="G21"/>
  <c r="H21"/>
  <c r="G25"/>
  <c r="G26"/>
  <c r="G27"/>
  <c r="G28"/>
  <c r="G29"/>
  <c r="B26"/>
  <c r="B29"/>
  <c r="G19"/>
  <c r="H19"/>
  <c r="G22"/>
  <c r="H22"/>
  <c r="G23"/>
  <c r="H23"/>
  <c r="G24"/>
  <c r="B25"/>
  <c r="N51"/>
  <c r="O50"/>
  <c r="N50"/>
  <c r="O49"/>
  <c r="O48"/>
  <c r="N49"/>
  <c r="N47"/>
  <c r="O45"/>
  <c r="N45"/>
  <c r="N44"/>
  <c r="O44"/>
  <c r="N43"/>
  <c r="O43"/>
  <c r="O42"/>
  <c r="N41"/>
  <c r="O41"/>
  <c r="N40"/>
  <c r="N39"/>
  <c r="O39"/>
  <c r="O38"/>
  <c r="N38"/>
  <c r="O37"/>
  <c r="N37"/>
  <c r="O36"/>
  <c r="N36"/>
  <c r="N35"/>
  <c r="O35"/>
  <c r="N34"/>
  <c r="O34"/>
  <c r="N33"/>
  <c r="O33"/>
  <c r="N32"/>
  <c r="O32"/>
  <c r="O31"/>
  <c r="N31"/>
  <c r="N30"/>
  <c r="O30"/>
  <c r="N29"/>
  <c r="O29"/>
  <c r="O28"/>
  <c r="N28"/>
  <c r="O27"/>
  <c r="N27"/>
  <c r="N26"/>
  <c r="O26"/>
  <c r="N25"/>
  <c r="O25"/>
  <c r="O24"/>
  <c r="O23"/>
  <c r="N23"/>
  <c r="N22"/>
  <c r="O22"/>
  <c r="N21"/>
  <c r="O21"/>
  <c r="N20"/>
  <c r="O20"/>
  <c r="N19"/>
  <c r="O19"/>
  <c r="O18"/>
  <c r="N18"/>
  <c r="O17"/>
  <c r="N17"/>
  <c r="L55" l="1"/>
  <c r="L56"/>
  <c r="L59" s="1"/>
</calcChain>
</file>

<file path=xl/sharedStrings.xml><?xml version="1.0" encoding="utf-8"?>
<sst xmlns="http://schemas.openxmlformats.org/spreadsheetml/2006/main" count="1277" uniqueCount="354">
  <si>
    <t>CHAPEU PALHETE BRANCO</t>
  </si>
  <si>
    <t>CHAPEU CARTOLA PRETA INFANTIL</t>
  </si>
  <si>
    <t>CHAPEU CARTOLA BRANCO</t>
  </si>
  <si>
    <t>CHAPEU CARTOLA PRETO</t>
  </si>
  <si>
    <t>CHAPEU DICK TRACE PRETO</t>
  </si>
  <si>
    <t>CHAPEU PALHETE PRETO</t>
  </si>
  <si>
    <t>CHAPEU CARLITOS PRETO</t>
  </si>
  <si>
    <t>CHAPEU PALHETE CONFETES</t>
  </si>
  <si>
    <t>CHAPEU DICK TRACE CONFETES</t>
  </si>
  <si>
    <t>CHAPEU CARLITOS CONFETES</t>
  </si>
  <si>
    <t>BONÉ CONFETES</t>
  </si>
  <si>
    <t>CHAPÉU BRUXA MINI ROXO</t>
  </si>
  <si>
    <t>GRAVATA PANICO VERMELHO</t>
  </si>
  <si>
    <t>CAIXA</t>
  </si>
  <si>
    <t>Caixa</t>
  </si>
  <si>
    <t>E - mail :</t>
  </si>
  <si>
    <t>Código</t>
  </si>
  <si>
    <t>Descrição</t>
  </si>
  <si>
    <t>Preço</t>
  </si>
  <si>
    <t>IPI</t>
  </si>
  <si>
    <t>ICMS</t>
  </si>
  <si>
    <t>Unidade</t>
  </si>
  <si>
    <t>UNIDADE</t>
  </si>
  <si>
    <t>PREÇO</t>
  </si>
  <si>
    <t>%DESC</t>
  </si>
  <si>
    <t>TOTAL</t>
  </si>
  <si>
    <t>Valor Mercadoria</t>
  </si>
  <si>
    <t>Desconto</t>
  </si>
  <si>
    <t>Valor Total</t>
  </si>
  <si>
    <t>Calc_Desc</t>
  </si>
  <si>
    <t>Calc_IPI</t>
  </si>
  <si>
    <t>QUANT</t>
  </si>
  <si>
    <t xml:space="preserve">     CODIGOS                                DESCRIÇÃO  DOS  PRODUTOS</t>
  </si>
  <si>
    <t>REPRESENTANTE :</t>
  </si>
  <si>
    <t>CLIENTE :</t>
  </si>
  <si>
    <t>ENDEREÇO :</t>
  </si>
  <si>
    <t>BAIRRO :</t>
  </si>
  <si>
    <t>LOCAL DE ENTREGA :</t>
  </si>
  <si>
    <t>COND. PAGTO :</t>
  </si>
  <si>
    <t>DATA DO PEDIDO :</t>
  </si>
  <si>
    <t>CNPJ / CPF :</t>
  </si>
  <si>
    <t>INSC. EST. :</t>
  </si>
  <si>
    <t>TELEFONE :</t>
  </si>
  <si>
    <t>ESTADO :</t>
  </si>
  <si>
    <t>Nº PEDIDO CLIENTE :</t>
  </si>
  <si>
    <t>DATA DA ENTREGA :</t>
  </si>
  <si>
    <t>TRANSPORTADORA :</t>
  </si>
  <si>
    <t>FRETE:</t>
  </si>
  <si>
    <t>Nº DO PEDIDO</t>
  </si>
  <si>
    <t>CHAPÉU BRUXA MINI PRETO</t>
  </si>
  <si>
    <t>12 X 01</t>
  </si>
  <si>
    <t>10 X 08</t>
  </si>
  <si>
    <t>MASCARA PANTERA</t>
  </si>
  <si>
    <t>MASCARA TIGREZA</t>
  </si>
  <si>
    <t>MASCARA ONCINHA AMARELA</t>
  </si>
  <si>
    <t>MASCARA ONCINHA OURO METALIZADA</t>
  </si>
  <si>
    <t xml:space="preserve">MASCARA ONCINHA ROSA </t>
  </si>
  <si>
    <t>MASCARA PAPAI NOEL</t>
  </si>
  <si>
    <t>OBSERVAÇÕES</t>
  </si>
  <si>
    <t>TIARA MULHER MARAVILHA</t>
  </si>
  <si>
    <t>MASCARA ATENAS - C/5 UNID. (Verde,Verm,Azul,Dour,Prata)</t>
  </si>
  <si>
    <t>MASCARA ATENAS - AVULSA (Verde,Verm,Azul,Dour,Prata)</t>
  </si>
  <si>
    <t>CHAPEU PANAMA LISTRADRO PRETO</t>
  </si>
  <si>
    <t>CHAPEU PANAMA LISTRADRO BRANCO</t>
  </si>
  <si>
    <t>CHAPEU PANAMA BOLINHA PRETO</t>
  </si>
  <si>
    <t>CHAPEU PANAMA BOLINHA BRANCO</t>
  </si>
  <si>
    <t>CHAPEU MALANDRO LISTRADO PRETO</t>
  </si>
  <si>
    <t>CHAPEU MALANDRO LISTRADO BRANCO</t>
  </si>
  <si>
    <t>CHAPEU MALANDRO BOLINHA PRETO</t>
  </si>
  <si>
    <t>CHAPEU MALANDRO BOLINHA BRANCO</t>
  </si>
  <si>
    <t>CHAPEU ROXO LISTRADO</t>
  </si>
  <si>
    <t>CHAPEU ROXO BOLINHA</t>
  </si>
  <si>
    <t>CHAPEU ROSA LISTRADO</t>
  </si>
  <si>
    <t>CHAPEU ROSA BOLINHA</t>
  </si>
  <si>
    <t>CHAPEU PINK LISTRADO</t>
  </si>
  <si>
    <t>CHAPEU PINK BOLINHA</t>
  </si>
  <si>
    <t>CHAPEU VERDE LISTRADO</t>
  </si>
  <si>
    <t>CHAPEU VERDE BOLINHA</t>
  </si>
  <si>
    <t>CHAPEU VERMELHO LISTRADO</t>
  </si>
  <si>
    <t>CHAPEU VERMELHO BOLINHA</t>
  </si>
  <si>
    <t>CHAPEU PRETO LISTRADO</t>
  </si>
  <si>
    <t>CHAPEU PRETO BOLINHA</t>
  </si>
  <si>
    <t>CHAPEU AZUL LISTRADO</t>
  </si>
  <si>
    <t>CHAPEU AZUL BOLINHA</t>
  </si>
  <si>
    <t>CHAPEU LARANJA LISTRADO</t>
  </si>
  <si>
    <t>CHAPEU LARANJA BOLINHA</t>
  </si>
  <si>
    <t>MASCARA PERNALONGA</t>
  </si>
  <si>
    <t>MASCARA PIU-PIU</t>
  </si>
  <si>
    <t>MASCARA FRAJOLA</t>
  </si>
  <si>
    <t>MASCARA PATOLINO</t>
  </si>
  <si>
    <t>MASCARA TAZ</t>
  </si>
  <si>
    <t>MASCARA LOLA</t>
  </si>
  <si>
    <t>CHAPEU GRANDE CAIPIRA PALHA</t>
  </si>
  <si>
    <t>MASCARA ONCINHA ROSA METALIZADA</t>
  </si>
  <si>
    <t>MASCARA PALHAÇO PESADELO</t>
  </si>
  <si>
    <t>MASCARA PALHAÇO ARREPIO</t>
  </si>
  <si>
    <t>MASCARA HÓQUEI</t>
  </si>
  <si>
    <t>MASCARA ABÓBORA</t>
  </si>
  <si>
    <t>MASCARA HEAD SKULL</t>
  </si>
  <si>
    <t>MASCARA CHUPA CABRA</t>
  </si>
  <si>
    <t>MASCARA BRUXA</t>
  </si>
  <si>
    <t>MASCARA E.T.</t>
  </si>
  <si>
    <t>MASCARA CAVEIRINHA</t>
  </si>
  <si>
    <t>MASCARA ESPANTO</t>
  </si>
  <si>
    <t xml:space="preserve">MASCARA CAVEIRA </t>
  </si>
  <si>
    <t>MASCARA CAOLHO</t>
  </si>
  <si>
    <t>MASCARA FRANKSTEIN</t>
  </si>
  <si>
    <t>MASCARA ZUMBI</t>
  </si>
  <si>
    <t>TEMA</t>
  </si>
  <si>
    <t>TIPO</t>
  </si>
  <si>
    <t>CARNAVAL</t>
  </si>
  <si>
    <t>CARTOON-BEN10</t>
  </si>
  <si>
    <t>DISNEY</t>
  </si>
  <si>
    <t>DIVERSOS</t>
  </si>
  <si>
    <t>FELINA</t>
  </si>
  <si>
    <t>GALINHA PINTADINHA</t>
  </si>
  <si>
    <t>HALLOWEEN</t>
  </si>
  <si>
    <t>JUNINA</t>
  </si>
  <si>
    <t>PASCOA</t>
  </si>
  <si>
    <t>PATATI PATATA</t>
  </si>
  <si>
    <t>ROCK IN ROLL</t>
  </si>
  <si>
    <t>VENEZA</t>
  </si>
  <si>
    <t>WARNER - HEROIS</t>
  </si>
  <si>
    <t>WARNER - LOONEY TUNES</t>
  </si>
  <si>
    <t>MOBILE</t>
  </si>
  <si>
    <t>FORMINHAS</t>
  </si>
  <si>
    <t>DECORAÇÃO</t>
  </si>
  <si>
    <t>MASCARA CAR. CLÁSSICA</t>
  </si>
  <si>
    <t>MASCARA CARN OURO</t>
  </si>
  <si>
    <t>MASCARA CARN PRATA</t>
  </si>
  <si>
    <t>MASCARA CARN. AMARELO</t>
  </si>
  <si>
    <t>MASCARA CARN. AZUL</t>
  </si>
  <si>
    <t>MASCARA CARN. BORBOLETA - MOD. 1</t>
  </si>
  <si>
    <t>MASCARA CARN. BORBOLETA - MOD. 2</t>
  </si>
  <si>
    <t xml:space="preserve">MASCARA CARN. BRANCO </t>
  </si>
  <si>
    <t>MASCARA CARN. IMPERIAL</t>
  </si>
  <si>
    <t>MASCARA CARN. ORIENTAL</t>
  </si>
  <si>
    <t>MASCARA CARN. PAVÃO</t>
  </si>
  <si>
    <t>MASCARA CARN. RUBI</t>
  </si>
  <si>
    <t xml:space="preserve">MASCARA CARN. VERDE </t>
  </si>
  <si>
    <t>MASCARA  BRANCA DE NEVE</t>
  </si>
  <si>
    <t>MASCARA  BUZZ</t>
  </si>
  <si>
    <t>MASCARA  CINDERELA</t>
  </si>
  <si>
    <t>MASCARA  DONALD</t>
  </si>
  <si>
    <t>MASCARA  MARGARIDA</t>
  </si>
  <si>
    <t>MASCARA  MICKEY</t>
  </si>
  <si>
    <t>MASCARA  WOODY</t>
  </si>
  <si>
    <t>MASCARA  GALINHA PINTADINHA</t>
  </si>
  <si>
    <t>MASCARA  PINTINHO</t>
  </si>
  <si>
    <t>GRAVATA PANICO PRETA</t>
  </si>
  <si>
    <t>MASCARA PIRATA</t>
  </si>
  <si>
    <t>MOBILE ABOBORA GIGANTE</t>
  </si>
  <si>
    <t>MOBILE ABOBORA PEQUENA</t>
  </si>
  <si>
    <t>MOBILE MORCEGO</t>
  </si>
  <si>
    <t>MASCARA  PATATA</t>
  </si>
  <si>
    <t xml:space="preserve">MASCARA  PATATI </t>
  </si>
  <si>
    <t>MASCARA VENEZA S-TESTEIRA BRANCO</t>
  </si>
  <si>
    <t>MASCARA VENEZA S-TESTEIRA PRETA</t>
  </si>
  <si>
    <t>MASCARA  BATMAM FRIENDS</t>
  </si>
  <si>
    <t>MASCARA  FLASH</t>
  </si>
  <si>
    <t>MASCARA  ROBIN</t>
  </si>
  <si>
    <t>MASCARA  SUPERMAN</t>
  </si>
  <si>
    <t>MEIA MASCARA  BATMAM FRIENDS</t>
  </si>
  <si>
    <t>MEIA MASCARA GALINHA PINTADINHA</t>
  </si>
  <si>
    <t>BALÃO PLASTICO FESTA JUNINA-SORTIDOS 30 CM</t>
  </si>
  <si>
    <t>UNI</t>
  </si>
  <si>
    <t>GRAVATA PLASTICA EMBAL.. C-06 UNIDADE PATATI PATATA</t>
  </si>
  <si>
    <t>BACKYARDIGANS</t>
  </si>
  <si>
    <t>MASCARA PLASTICA</t>
  </si>
  <si>
    <t>CHAPEU</t>
  </si>
  <si>
    <t xml:space="preserve">BALÃO </t>
  </si>
  <si>
    <t>GRAVATAS</t>
  </si>
  <si>
    <t>TIARAS</t>
  </si>
  <si>
    <t xml:space="preserve">FORMINHA PARA DOCE CHAPÉU MINI PALHA </t>
  </si>
  <si>
    <t>DISCO OURO ROCK N ROLL-ROCK IN ROLL</t>
  </si>
  <si>
    <t>DISCO PLATINA ROCK N ROLL-ROCK IN ROLL</t>
  </si>
  <si>
    <t>DISCO PRETO ROCK N ROLL 01 PEÇA-ROCK IN ROLL</t>
  </si>
  <si>
    <t>KIT DE NOTAS MUSICAIS BRANCA 04 PEÇAS-ROCK IN ROLL</t>
  </si>
  <si>
    <t>KIT DE NOTAS MUSICAIS PRETO 04 PEÇAS-ROCK IN ROLL</t>
  </si>
  <si>
    <t>GUITARRA ROCK N ROLL 02 PEÇAS-ROCK IN ROLL</t>
  </si>
  <si>
    <t>KIT DE INSTRUMENTOS MUSICAIS 03 PEÇAS-ROCK IN ROLL</t>
  </si>
  <si>
    <t>KIT DE NOTAS MUSICAIS METALIZADA 04 PEÇAS-ROCK IN ROLL</t>
  </si>
  <si>
    <t>TURMA DA MONICA</t>
  </si>
  <si>
    <t>MASCARA FRANK - TURMA DO PENADINHO</t>
  </si>
  <si>
    <t>MASCARA CRANICOLA - TURMA DO PENADINHO</t>
  </si>
  <si>
    <t>MASCARA PENADINHO - TURMA DO PENADINHO</t>
  </si>
  <si>
    <t>MASCARA ROSINHA</t>
  </si>
  <si>
    <t>MASCARA CHICO BENTO</t>
  </si>
  <si>
    <t>MASCARA MAGALI</t>
  </si>
  <si>
    <t>MASCARA CASCAO</t>
  </si>
  <si>
    <t>MASCARA CEBOLINHA</t>
  </si>
  <si>
    <t>MASCARA MONICA</t>
  </si>
  <si>
    <t>CHAPEU MICKEY</t>
  </si>
  <si>
    <t>MASCARA PANICO</t>
  </si>
  <si>
    <t>MASCARA PANICO PRATA</t>
  </si>
  <si>
    <r>
      <t xml:space="preserve">MASCARA FLUORESCENTE </t>
    </r>
    <r>
      <rPr>
        <b/>
        <sz val="11"/>
        <rFont val="Calibri"/>
        <family val="2"/>
      </rPr>
      <t>LARANJA BORBOLETA</t>
    </r>
  </si>
  <si>
    <r>
      <t>MASCARA FLUORESCENTE</t>
    </r>
    <r>
      <rPr>
        <b/>
        <sz val="11"/>
        <rFont val="Calibri"/>
        <family val="2"/>
      </rPr>
      <t xml:space="preserve"> LARANJA IMPERIAL</t>
    </r>
  </si>
  <si>
    <r>
      <t xml:space="preserve">MASCARA FLUORESCENTE </t>
    </r>
    <r>
      <rPr>
        <b/>
        <sz val="11"/>
        <rFont val="Calibri"/>
        <family val="2"/>
      </rPr>
      <t>ROSA BORBOLETA</t>
    </r>
  </si>
  <si>
    <r>
      <t xml:space="preserve">MASCARA FLUORESCENTE </t>
    </r>
    <r>
      <rPr>
        <b/>
        <sz val="11"/>
        <rFont val="Calibri"/>
        <family val="2"/>
      </rPr>
      <t>ROSA IMPERIAL</t>
    </r>
  </si>
  <si>
    <r>
      <t xml:space="preserve">MASCARA FLUORESCENTE </t>
    </r>
    <r>
      <rPr>
        <b/>
        <sz val="11"/>
        <rFont val="Calibri"/>
        <family val="2"/>
      </rPr>
      <t>VERDE BORBOLETA</t>
    </r>
  </si>
  <si>
    <r>
      <t xml:space="preserve">MASCARA FLUORESCENTE </t>
    </r>
    <r>
      <rPr>
        <b/>
        <sz val="11"/>
        <rFont val="Calibri"/>
        <family val="2"/>
      </rPr>
      <t>VERDE IMPERIAL</t>
    </r>
  </si>
  <si>
    <r>
      <t xml:space="preserve">MASCARA TRANSPARENTE TRIBAL </t>
    </r>
    <r>
      <rPr>
        <b/>
        <sz val="11"/>
        <rFont val="Calibri"/>
        <family val="2"/>
      </rPr>
      <t>PRETO MOD. 1</t>
    </r>
  </si>
  <si>
    <r>
      <t xml:space="preserve">MASCARA TRANSPARENTE TRIBAL </t>
    </r>
    <r>
      <rPr>
        <b/>
        <sz val="11"/>
        <rFont val="Calibri"/>
        <family val="2"/>
      </rPr>
      <t>PRETO MOD. 2</t>
    </r>
  </si>
  <si>
    <r>
      <t xml:space="preserve">MASCARA CARN </t>
    </r>
    <r>
      <rPr>
        <b/>
        <sz val="11"/>
        <rFont val="Calibri"/>
        <family val="2"/>
      </rPr>
      <t>BORBOLETA 1 GIGANTE  72CM</t>
    </r>
  </si>
  <si>
    <r>
      <t xml:space="preserve">MASCARA CARN </t>
    </r>
    <r>
      <rPr>
        <b/>
        <sz val="11"/>
        <rFont val="Calibri"/>
        <family val="2"/>
      </rPr>
      <t>IMPERIAL GIGANTE  72CM</t>
    </r>
  </si>
  <si>
    <r>
      <t xml:space="preserve">MASCARA CARN </t>
    </r>
    <r>
      <rPr>
        <b/>
        <sz val="11"/>
        <rFont val="Calibri"/>
        <family val="2"/>
      </rPr>
      <t>RUBI GIGANTE  72CM</t>
    </r>
  </si>
  <si>
    <r>
      <t xml:space="preserve">MASCARA  </t>
    </r>
    <r>
      <rPr>
        <b/>
        <sz val="11"/>
        <rFont val="Calibri"/>
        <family val="2"/>
      </rPr>
      <t>"BEN 10"</t>
    </r>
  </si>
  <si>
    <r>
      <t xml:space="preserve">MASCARA  </t>
    </r>
    <r>
      <rPr>
        <b/>
        <sz val="11"/>
        <rFont val="Calibri"/>
        <family val="2"/>
      </rPr>
      <t>BEN 10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ALIEN FORCE</t>
    </r>
  </si>
  <si>
    <r>
      <t xml:space="preserve">MASCARA  </t>
    </r>
    <r>
      <rPr>
        <b/>
        <sz val="11"/>
        <rFont val="Calibri"/>
        <family val="2"/>
      </rPr>
      <t>CHAMA</t>
    </r>
    <r>
      <rPr>
        <sz val="11"/>
        <rFont val="Calibri"/>
        <family val="2"/>
      </rPr>
      <t xml:space="preserve">  (HEATBLAST)</t>
    </r>
  </si>
  <si>
    <r>
      <t xml:space="preserve">MASCARA  </t>
    </r>
    <r>
      <rPr>
        <b/>
        <sz val="11"/>
        <rFont val="Calibri"/>
        <family val="2"/>
      </rPr>
      <t xml:space="preserve">DIAMANTE </t>
    </r>
    <r>
      <rPr>
        <sz val="11"/>
        <rFont val="Calibri"/>
        <family val="2"/>
      </rPr>
      <t>(DIAMONDHEAD)</t>
    </r>
  </si>
  <si>
    <r>
      <t xml:space="preserve">MASCARA  </t>
    </r>
    <r>
      <rPr>
        <b/>
        <sz val="11"/>
        <rFont val="Calibri"/>
        <family val="2"/>
      </rPr>
      <t>FOGO SELVAGEM ALIEN FORCE</t>
    </r>
  </si>
  <si>
    <r>
      <t xml:space="preserve">MASCARA  </t>
    </r>
    <r>
      <rPr>
        <b/>
        <sz val="11"/>
        <rFont val="Calibri"/>
        <family val="2"/>
      </rPr>
      <t>FRIAGEM (BIG CHILL ALIEN FORCE)</t>
    </r>
  </si>
  <si>
    <r>
      <t xml:space="preserve">MASCARA  </t>
    </r>
    <r>
      <rPr>
        <b/>
        <sz val="11"/>
        <rFont val="Calibri"/>
        <family val="2"/>
      </rPr>
      <t>QUATRO BRAÇOS</t>
    </r>
    <r>
      <rPr>
        <sz val="11"/>
        <rFont val="Calibri"/>
        <family val="2"/>
      </rPr>
      <t xml:space="preserve">  (FOURARMS)</t>
    </r>
  </si>
  <si>
    <r>
      <t xml:space="preserve">MASCARA  BACKYARDIGANS - </t>
    </r>
    <r>
      <rPr>
        <b/>
        <sz val="11"/>
        <rFont val="Calibri"/>
        <family val="2"/>
      </rPr>
      <t>AUSTIN</t>
    </r>
    <r>
      <rPr>
        <sz val="11"/>
        <rFont val="Calibri"/>
        <family val="2"/>
      </rPr>
      <t xml:space="preserve"> - ROXO</t>
    </r>
  </si>
  <si>
    <r>
      <t xml:space="preserve">MASCARA  BACKYARDIGANS - </t>
    </r>
    <r>
      <rPr>
        <b/>
        <sz val="11"/>
        <rFont val="Calibri"/>
        <family val="2"/>
      </rPr>
      <t>PABLO</t>
    </r>
    <r>
      <rPr>
        <sz val="11"/>
        <rFont val="Calibri"/>
        <family val="2"/>
      </rPr>
      <t xml:space="preserve"> - AZUL</t>
    </r>
  </si>
  <si>
    <r>
      <t xml:space="preserve">MASCARA  BACKYARDIGANS - </t>
    </r>
    <r>
      <rPr>
        <b/>
        <sz val="11"/>
        <rFont val="Calibri"/>
        <family val="2"/>
      </rPr>
      <t>TASHA</t>
    </r>
    <r>
      <rPr>
        <sz val="11"/>
        <rFont val="Calibri"/>
        <family val="2"/>
      </rPr>
      <t xml:space="preserve"> - AMARELO</t>
    </r>
  </si>
  <si>
    <r>
      <t xml:space="preserve">MASCARA  BACKYARDIGANS - </t>
    </r>
    <r>
      <rPr>
        <b/>
        <sz val="11"/>
        <rFont val="Calibri"/>
        <family val="2"/>
      </rPr>
      <t xml:space="preserve">TYRONE </t>
    </r>
    <r>
      <rPr>
        <sz val="11"/>
        <rFont val="Calibri"/>
        <family val="2"/>
      </rPr>
      <t>- LARANJA</t>
    </r>
  </si>
  <si>
    <r>
      <t xml:space="preserve">MASCARA  BACKYARDIGANS - </t>
    </r>
    <r>
      <rPr>
        <b/>
        <sz val="11"/>
        <rFont val="Calibri"/>
        <family val="2"/>
      </rPr>
      <t>UNIQUA</t>
    </r>
    <r>
      <rPr>
        <sz val="11"/>
        <rFont val="Calibri"/>
        <family val="2"/>
      </rPr>
      <t xml:space="preserve"> - ROSA</t>
    </r>
  </si>
  <si>
    <t>PACOTE</t>
  </si>
  <si>
    <t xml:space="preserve">MASCARA MINNIE LAÇO VERMELHO </t>
  </si>
  <si>
    <t>TIARA</t>
  </si>
  <si>
    <t>MASCARA CARN. MEXICAN SKULL</t>
  </si>
  <si>
    <t xml:space="preserve">MASCARA BEM 10 OMNIVERSE </t>
  </si>
  <si>
    <t xml:space="preserve">MASCARA BEM 10 ROOK </t>
  </si>
  <si>
    <t xml:space="preserve">MASCARA BEM 10 FEEDBACK </t>
  </si>
  <si>
    <t xml:space="preserve">MASCARA BEM 10 BLOXX </t>
  </si>
  <si>
    <t xml:space="preserve">MASCARA BEM 10 SCHOCKSQUATCH </t>
  </si>
  <si>
    <t>EMBALAGEM</t>
  </si>
  <si>
    <t>MEIA MASCARA HOMEM ARANHA VERMELHO</t>
  </si>
  <si>
    <t>MASCARA HOMEM ARANHA VERMELHO</t>
  </si>
  <si>
    <t>MEIA MASCARA HOMEM ARANHA PRETO</t>
  </si>
  <si>
    <t>MASCARA HOMEM ARANHA PRETO</t>
  </si>
  <si>
    <t>MASCARA HULK</t>
  </si>
  <si>
    <t>MASCARA HOMEM DE FERRO</t>
  </si>
  <si>
    <t>MASCARA CAPITÃO AMÉRICA</t>
  </si>
  <si>
    <t>ESCUDO CAPITÃO AMÉRICA</t>
  </si>
  <si>
    <t>MASCARA STAR WARS DARTH VADER</t>
  </si>
  <si>
    <t>MASCARA STORMTROOPER</t>
  </si>
  <si>
    <t>STAR WARS</t>
  </si>
  <si>
    <t>MASCARA KYLO</t>
  </si>
  <si>
    <t>TIARA CHAPEU CAIPIRA MINI PALHA</t>
  </si>
  <si>
    <t>TIARA CHAPEU CAIPIRA MÉDIO PALHA</t>
  </si>
  <si>
    <t>MASCARA  MINNIE LAÇO ROSA</t>
  </si>
  <si>
    <t>CHAPEU COWBOY PRETO</t>
  </si>
  <si>
    <t>alguns itens.</t>
  </si>
  <si>
    <t xml:space="preserve">importados que falta ainda rever </t>
  </si>
  <si>
    <t>linha . Apenas os da linha dos</t>
  </si>
  <si>
    <t>OBS:</t>
  </si>
  <si>
    <t>CHAPÉU CAIPIRA MÉDIO PALHA</t>
  </si>
  <si>
    <t>02 X 01</t>
  </si>
  <si>
    <t>DESCRIÇÃO DE PRODUTO</t>
  </si>
  <si>
    <t>MASCARA CAVEIRA HALLOWEEN PRETA</t>
  </si>
  <si>
    <t>MASCARA CAVEIRA HALLOWEEN BRANCA</t>
  </si>
  <si>
    <t>MASCARA CAVEIRA HALLOWEEN ROXA</t>
  </si>
  <si>
    <t>MASCARA CAVEIRA HALLOWEEN LARANJA</t>
  </si>
  <si>
    <t>MASCARA CAVEIRA VAMPIRO</t>
  </si>
  <si>
    <t>CHAPÉU BRUXA INFANTIL PRETO</t>
  </si>
  <si>
    <t>CHAPÉU BRUXA INFANTIL ROXO</t>
  </si>
  <si>
    <t>CHAPÉU BRUXA ADULTO PRETO</t>
  </si>
  <si>
    <t>CHAPÉU BRUXA ADULTO ROXO</t>
  </si>
  <si>
    <t>KIT CAPA / MASCARA BATMAN</t>
  </si>
  <si>
    <t>MASCARA HOMEM FORMIGA</t>
  </si>
  <si>
    <t>CAPITÃ PHASMA</t>
  </si>
  <si>
    <t>MASCARA VERONA</t>
  </si>
  <si>
    <t>GRAVATA SORTIDAS C/ 08 UNI.</t>
  </si>
  <si>
    <t>Valor do FRETE</t>
  </si>
  <si>
    <t>PEITORAL</t>
  </si>
  <si>
    <t>PEITORAL VERDE</t>
  </si>
  <si>
    <t>PEITORAL AZUL</t>
  </si>
  <si>
    <t>PEITORAL PRETO</t>
  </si>
  <si>
    <t>MASCARA ONCINHA PRATA</t>
  </si>
  <si>
    <r>
      <t>MASCARA COELHO</t>
    </r>
    <r>
      <rPr>
        <b/>
        <sz val="11"/>
        <rFont val="Calibri"/>
        <family val="2"/>
      </rPr>
      <t xml:space="preserve"> AZUL</t>
    </r>
  </si>
  <si>
    <r>
      <t xml:space="preserve">MASCARA COELHO </t>
    </r>
    <r>
      <rPr>
        <b/>
        <sz val="11"/>
        <rFont val="Calibri"/>
        <family val="2"/>
      </rPr>
      <t>ROSA</t>
    </r>
  </si>
  <si>
    <r>
      <t xml:space="preserve">MASCARA COELHO </t>
    </r>
    <r>
      <rPr>
        <b/>
        <sz val="11"/>
        <rFont val="Calibri"/>
        <family val="2"/>
      </rPr>
      <t>ROXO</t>
    </r>
  </si>
  <si>
    <t>PEITORAL BRANCO/AZUL</t>
  </si>
  <si>
    <t>PEITORAL H.TEIA VERM</t>
  </si>
  <si>
    <t>PEITORAL H.TEIA PRETO</t>
  </si>
  <si>
    <t>PEITORAL VERM/DOURADO</t>
  </si>
  <si>
    <t>PEITORAL VERMELHO</t>
  </si>
  <si>
    <t>KIT PEITORAL + MASCARAS VERDE (HULK)</t>
  </si>
  <si>
    <t>KIT PEITORAL + MASCARAS AZUL (SUPERMAM)</t>
  </si>
  <si>
    <t>KIT PEITORAL + MASCARAS PRETO (BATMAM)</t>
  </si>
  <si>
    <t>KIT PEITORAL + MASCARAS BRANCO/ AZUL (C.AMERICA)</t>
  </si>
  <si>
    <t>KIT PEITORAL + MASCARAS VERMELHO(FLASH)</t>
  </si>
  <si>
    <t>KIT PEITORAL + MASCARAS VERM/DOURADO (H.FERRO)</t>
  </si>
  <si>
    <t>KIT PEITORAL + MASCARAS H.TEIA (H.ARANHA)</t>
  </si>
  <si>
    <t>KIT PEITORAL + MASCARA H.TEIA PRETO</t>
  </si>
  <si>
    <r>
      <t xml:space="preserve">MASCARA COELHÃO </t>
    </r>
    <r>
      <rPr>
        <b/>
        <sz val="11"/>
        <rFont val="Calibri"/>
        <family val="2"/>
      </rPr>
      <t>BRANCO</t>
    </r>
  </si>
  <si>
    <r>
      <t xml:space="preserve">MASCARA COELHÃO </t>
    </r>
    <r>
      <rPr>
        <b/>
        <sz val="11"/>
        <rFont val="Calibri"/>
        <family val="2"/>
      </rPr>
      <t>AZUL</t>
    </r>
  </si>
  <si>
    <r>
      <t xml:space="preserve">MASCARA COELHÃO </t>
    </r>
    <r>
      <rPr>
        <b/>
        <sz val="11"/>
        <rFont val="Calibri"/>
        <family val="2"/>
      </rPr>
      <t>ROSA</t>
    </r>
  </si>
  <si>
    <r>
      <t xml:space="preserve">TIARA COELHINHO </t>
    </r>
    <r>
      <rPr>
        <b/>
        <sz val="11"/>
        <rFont val="Calibri"/>
        <family val="2"/>
      </rPr>
      <t>BRANCO</t>
    </r>
  </si>
  <si>
    <r>
      <t xml:space="preserve">TIARA COELHINHO </t>
    </r>
    <r>
      <rPr>
        <b/>
        <sz val="11"/>
        <rFont val="Calibri"/>
        <family val="2"/>
      </rPr>
      <t>OURO</t>
    </r>
  </si>
  <si>
    <r>
      <t xml:space="preserve">TIARA COELHINHO </t>
    </r>
    <r>
      <rPr>
        <b/>
        <sz val="11"/>
        <rFont val="Calibri"/>
        <family val="2"/>
      </rPr>
      <t>PRETO</t>
    </r>
  </si>
  <si>
    <t>PCT</t>
  </si>
  <si>
    <t>C/ 20 UNI</t>
  </si>
  <si>
    <t>c/ 5 unid</t>
  </si>
  <si>
    <t>KIT CAPA / MASCARA SUPERMAM</t>
  </si>
  <si>
    <t>MASCARA MINIONS</t>
  </si>
  <si>
    <t>CIDADE</t>
  </si>
  <si>
    <t>CEP</t>
  </si>
  <si>
    <t>KIT CAPA + MASCARA RAIO</t>
  </si>
  <si>
    <t>KIT CAPA + MASCARA H. TEIA</t>
  </si>
  <si>
    <t>CAVEIRA BARAKA ROXA</t>
  </si>
  <si>
    <t>CAVEIRA BARAKA LARANJA</t>
  </si>
  <si>
    <t>CAPACETE THOR OURO</t>
  </si>
  <si>
    <t>CAPACETE THOR PRATA</t>
  </si>
  <si>
    <t>KIT CAPA + MASCARA VERDE (HULK)</t>
  </si>
  <si>
    <t>KIT CAPA + CAPACETE THOR PRATA</t>
  </si>
  <si>
    <t>KIT CAPA + CAPACETE THOR OURO</t>
  </si>
  <si>
    <t>KIT CAPA + TIARA MULHER MARAVILHA</t>
  </si>
  <si>
    <t>CAPA THOR</t>
  </si>
  <si>
    <t>CAPA BATMAN</t>
  </si>
  <si>
    <t>CAPA FLASH</t>
  </si>
  <si>
    <t>CAPA HOMEM ARANHA</t>
  </si>
  <si>
    <t>CAPA HULK</t>
  </si>
  <si>
    <t>CAPA MULHER MARAVILHA</t>
  </si>
  <si>
    <t>CAPA SUPERMAN</t>
  </si>
  <si>
    <t>01 X 04</t>
  </si>
  <si>
    <t>01 X 02</t>
  </si>
  <si>
    <t>01 X 03</t>
  </si>
  <si>
    <t>CAPA HOMEM DE FERRO</t>
  </si>
  <si>
    <t>KIT CAPA + MASCARA HOMEM DE FERRO</t>
  </si>
  <si>
    <t>MASCARA LA CASA DE PAPEL</t>
  </si>
  <si>
    <t>MASCARA CORINGA</t>
  </si>
  <si>
    <t>MASCARA DEADPOOL</t>
  </si>
  <si>
    <t>PEITORAL DEADPOOL</t>
  </si>
  <si>
    <t>KIT PEITORAL + MASCARA DEADPOOL</t>
  </si>
  <si>
    <t>MASCARA PANTERA NEGRA</t>
  </si>
  <si>
    <t>KIT PEITORAL + TIARA M. MARAVILHA</t>
  </si>
  <si>
    <t>PEITORAL M. MARAVILHA</t>
  </si>
  <si>
    <t>PAPAI NOEL GIGANTE</t>
  </si>
  <si>
    <t>KIT PEITORAL + MASCARA M.GATO</t>
  </si>
  <si>
    <t>KIT CAPA + MASCARA M. GATO</t>
  </si>
  <si>
    <t>KIT CAPA + MASCARA BRANCO/AZUL(AMERICA)</t>
  </si>
  <si>
    <t>CAPA M. GATO</t>
  </si>
  <si>
    <t>PEITORAL M. GATO</t>
  </si>
  <si>
    <t>CAPA CAPITÃO AMÉRICA</t>
  </si>
  <si>
    <t>MÁSCARA CORUJITA</t>
  </si>
  <si>
    <t>MÁSCARA MENINO GATO</t>
  </si>
  <si>
    <t>MÁSCARA LAGARTIXO</t>
  </si>
  <si>
    <t>KIT CAPA + MÁSCARA LAGARTIXO</t>
  </si>
  <si>
    <t>KIT CAPA + MÁSCARA CORUJITA</t>
  </si>
  <si>
    <t>KIT CAPA + MÁSCARA MENINO GATO</t>
  </si>
  <si>
    <t>CAPA LAGARTIXO</t>
  </si>
  <si>
    <t>CAPA CORUJITA</t>
  </si>
  <si>
    <t>CAPA MENINO GATO</t>
  </si>
  <si>
    <t>KIT PEITORAL + MÁSCARA PANTERA NEGRA</t>
  </si>
  <si>
    <t>PEITORAL PATERA NEGRA</t>
  </si>
  <si>
    <t>MASCARA ROUND 6 CIRCULO</t>
  </si>
  <si>
    <t>MASCARA ROUND 6 QUADRADO</t>
  </si>
  <si>
    <t>MASCARA ROUND 6 CHEFE</t>
  </si>
  <si>
    <t>MASCARA ROUND 6 TRIANGULO</t>
  </si>
  <si>
    <t>UNID</t>
  </si>
  <si>
    <t>EDILMA SERAFIM (11)98361-2124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</si>
</sst>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0000\-000"/>
    <numFmt numFmtId="167" formatCode="[&lt;=9999999]###\-####;\(###\)\ ###\-####"/>
    <numFmt numFmtId="168" formatCode="000000000\-00"/>
    <numFmt numFmtId="169" formatCode="_(* #,##0_);_(* \(#,##0\);_(* &quot;-&quot;??_);_(@_)"/>
    <numFmt numFmtId="170" formatCode="0.0"/>
    <numFmt numFmtId="171" formatCode="000,000,000,000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3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/>
      <name val="Arial"/>
      <family val="2"/>
    </font>
    <font>
      <sz val="9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b/>
      <u/>
      <sz val="12"/>
      <name val="Calibri"/>
      <family val="2"/>
      <scheme val="minor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2" borderId="15" applyNumberFormat="0" applyFont="0" applyAlignment="0" applyProtection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1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7" fontId="6" fillId="0" borderId="0" xfId="0" applyNumberFormat="1" applyFont="1" applyAlignment="1" applyProtection="1">
      <alignment horizontal="left"/>
      <protection locked="0"/>
    </xf>
    <xf numFmtId="14" fontId="8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25" fillId="3" borderId="1" xfId="2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25" fillId="3" borderId="1" xfId="0" applyFont="1" applyFill="1" applyBorder="1"/>
    <xf numFmtId="1" fontId="25" fillId="3" borderId="1" xfId="0" applyNumberFormat="1" applyFont="1" applyFill="1" applyBorder="1" applyAlignment="1">
      <alignment horizontal="center"/>
    </xf>
    <xf numFmtId="1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3" borderId="0" xfId="0" applyFont="1" applyFill="1"/>
    <xf numFmtId="43" fontId="25" fillId="3" borderId="0" xfId="0" applyNumberFormat="1" applyFont="1" applyFill="1"/>
    <xf numFmtId="0" fontId="27" fillId="3" borderId="0" xfId="0" applyFont="1" applyFill="1" applyAlignment="1">
      <alignment horizontal="center"/>
    </xf>
    <xf numFmtId="1" fontId="25" fillId="3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165" fontId="27" fillId="3" borderId="0" xfId="2" applyFont="1" applyFill="1" applyBorder="1" applyAlignment="1">
      <alignment horizontal="center"/>
    </xf>
    <xf numFmtId="0" fontId="25" fillId="3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/>
    <xf numFmtId="3" fontId="25" fillId="3" borderId="1" xfId="0" applyNumberFormat="1" applyFont="1" applyFill="1" applyBorder="1" applyAlignment="1">
      <alignment horizontal="center"/>
    </xf>
    <xf numFmtId="165" fontId="25" fillId="3" borderId="1" xfId="2" applyFont="1" applyFill="1" applyBorder="1"/>
    <xf numFmtId="165" fontId="27" fillId="3" borderId="1" xfId="2" applyFont="1" applyFill="1" applyBorder="1" applyAlignment="1">
      <alignment horizontal="center"/>
    </xf>
    <xf numFmtId="0" fontId="26" fillId="0" borderId="0" xfId="0" applyFont="1" applyAlignment="1" applyProtection="1">
      <alignment horizontal="center" vertical="top"/>
      <protection locked="0"/>
    </xf>
    <xf numFmtId="49" fontId="13" fillId="3" borderId="0" xfId="0" applyNumberFormat="1" applyFont="1" applyFill="1" applyProtection="1">
      <protection locked="0"/>
    </xf>
    <xf numFmtId="0" fontId="28" fillId="0" borderId="0" xfId="0" applyFont="1" applyProtection="1">
      <protection locked="0"/>
    </xf>
    <xf numFmtId="0" fontId="29" fillId="3" borderId="1" xfId="0" applyFont="1" applyFill="1" applyBorder="1"/>
    <xf numFmtId="0" fontId="30" fillId="3" borderId="1" xfId="0" applyFont="1" applyFill="1" applyBorder="1"/>
    <xf numFmtId="0" fontId="30" fillId="3" borderId="1" xfId="0" applyFont="1" applyFill="1" applyBorder="1" applyAlignment="1">
      <alignment horizontal="center"/>
    </xf>
    <xf numFmtId="0" fontId="30" fillId="3" borderId="0" xfId="0" applyFont="1" applyFill="1"/>
    <xf numFmtId="0" fontId="31" fillId="4" borderId="0" xfId="0" applyFont="1" applyFill="1"/>
    <xf numFmtId="0" fontId="25" fillId="3" borderId="2" xfId="0" applyFont="1" applyFill="1" applyBorder="1" applyAlignment="1">
      <alignment horizontal="center"/>
    </xf>
    <xf numFmtId="0" fontId="31" fillId="4" borderId="3" xfId="0" applyFont="1" applyFill="1" applyBorder="1"/>
    <xf numFmtId="0" fontId="31" fillId="4" borderId="4" xfId="0" applyFont="1" applyFill="1" applyBorder="1"/>
    <xf numFmtId="0" fontId="25" fillId="4" borderId="5" xfId="0" applyFont="1" applyFill="1" applyBorder="1"/>
    <xf numFmtId="0" fontId="25" fillId="4" borderId="6" xfId="0" applyFont="1" applyFill="1" applyBorder="1"/>
    <xf numFmtId="0" fontId="25" fillId="4" borderId="7" xfId="0" applyFont="1" applyFill="1" applyBorder="1"/>
    <xf numFmtId="0" fontId="6" fillId="3" borderId="0" xfId="0" applyFont="1" applyFill="1" applyProtection="1">
      <protection locked="0"/>
    </xf>
    <xf numFmtId="14" fontId="6" fillId="3" borderId="0" xfId="0" applyNumberFormat="1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14" fontId="6" fillId="3" borderId="0" xfId="0" applyNumberFormat="1" applyFont="1" applyFill="1" applyAlignment="1" applyProtection="1">
      <alignment horizontal="left"/>
      <protection locked="0"/>
    </xf>
    <xf numFmtId="0" fontId="8" fillId="3" borderId="0" xfId="0" applyFont="1" applyFill="1" applyProtection="1">
      <protection locked="0"/>
    </xf>
    <xf numFmtId="0" fontId="28" fillId="3" borderId="0" xfId="0" applyFont="1" applyFill="1" applyAlignment="1" applyProtection="1">
      <alignment horizontal="right"/>
      <protection locked="0"/>
    </xf>
    <xf numFmtId="0" fontId="11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8" fillId="5" borderId="15" xfId="4" applyFont="1" applyFill="1" applyAlignment="1" applyProtection="1">
      <alignment horizontal="center"/>
    </xf>
    <xf numFmtId="164" fontId="8" fillId="5" borderId="15" xfId="4" applyNumberFormat="1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32" fillId="3" borderId="0" xfId="0" applyFont="1" applyFill="1" applyAlignment="1" applyProtection="1">
      <alignment horizontal="right"/>
      <protection locked="0"/>
    </xf>
    <xf numFmtId="166" fontId="8" fillId="3" borderId="0" xfId="0" applyNumberFormat="1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64" fontId="8" fillId="3" borderId="15" xfId="4" applyNumberFormat="1" applyFont="1" applyFill="1" applyProtection="1"/>
    <xf numFmtId="169" fontId="8" fillId="3" borderId="15" xfId="4" applyNumberFormat="1" applyFont="1" applyFill="1" applyAlignment="1" applyProtection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6" borderId="15" xfId="4" applyFont="1" applyFill="1" applyAlignment="1" applyProtection="1">
      <alignment horizontal="center"/>
      <protection locked="0"/>
    </xf>
    <xf numFmtId="0" fontId="27" fillId="2" borderId="15" xfId="4" applyFont="1" applyAlignment="1">
      <alignment horizontal="center"/>
    </xf>
    <xf numFmtId="1" fontId="27" fillId="2" borderId="15" xfId="4" applyNumberFormat="1" applyFont="1" applyAlignment="1">
      <alignment horizontal="center" vertical="center"/>
    </xf>
    <xf numFmtId="0" fontId="27" fillId="2" borderId="15" xfId="4" applyFont="1" applyAlignment="1">
      <alignment horizontal="center" vertical="center"/>
    </xf>
    <xf numFmtId="165" fontId="27" fillId="2" borderId="15" xfId="4" applyNumberFormat="1" applyFont="1" applyAlignment="1">
      <alignment horizontal="center" vertical="center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164" fontId="33" fillId="0" borderId="0" xfId="0" applyNumberFormat="1" applyFont="1"/>
    <xf numFmtId="0" fontId="33" fillId="0" borderId="0" xfId="0" applyFont="1"/>
    <xf numFmtId="1" fontId="6" fillId="3" borderId="0" xfId="0" applyNumberFormat="1" applyFont="1" applyFill="1" applyProtection="1">
      <protection locked="0"/>
    </xf>
    <xf numFmtId="0" fontId="27" fillId="3" borderId="1" xfId="0" applyFont="1" applyFill="1" applyBorder="1"/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/>
    <xf numFmtId="1" fontId="27" fillId="3" borderId="1" xfId="0" applyNumberFormat="1" applyFont="1" applyFill="1" applyBorder="1" applyAlignment="1">
      <alignment horizontal="center" vertical="center"/>
    </xf>
    <xf numFmtId="165" fontId="27" fillId="3" borderId="1" xfId="2" applyFont="1" applyFill="1" applyBorder="1" applyAlignment="1">
      <alignment horizontal="center" vertical="center"/>
    </xf>
    <xf numFmtId="0" fontId="7" fillId="6" borderId="16" xfId="4" applyFont="1" applyFill="1" applyBorder="1" applyAlignment="1" applyProtection="1">
      <protection locked="0"/>
    </xf>
    <xf numFmtId="43" fontId="6" fillId="3" borderId="0" xfId="0" applyNumberFormat="1" applyFont="1" applyFill="1" applyProtection="1">
      <protection locked="0"/>
    </xf>
    <xf numFmtId="165" fontId="25" fillId="3" borderId="1" xfId="2" applyFont="1" applyFill="1" applyBorder="1" applyAlignment="1">
      <alignment horizontal="center"/>
    </xf>
    <xf numFmtId="170" fontId="8" fillId="2" borderId="15" xfId="4" applyNumberFormat="1" applyFont="1" applyAlignment="1" applyProtection="1">
      <alignment horizontal="center"/>
      <protection locked="0"/>
    </xf>
    <xf numFmtId="14" fontId="34" fillId="2" borderId="15" xfId="4" applyNumberFormat="1" applyFont="1" applyAlignment="1" applyProtection="1">
      <alignment horizontal="left"/>
      <protection locked="0"/>
    </xf>
    <xf numFmtId="165" fontId="25" fillId="3" borderId="1" xfId="3" applyFont="1" applyFill="1" applyBorder="1"/>
    <xf numFmtId="49" fontId="35" fillId="2" borderId="15" xfId="4" applyNumberFormat="1" applyFont="1" applyAlignment="1">
      <alignment horizontal="center" vertical="center"/>
    </xf>
    <xf numFmtId="0" fontId="17" fillId="2" borderId="15" xfId="4" applyFont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14" fontId="36" fillId="3" borderId="15" xfId="4" applyNumberFormat="1" applyFont="1" applyFill="1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0" fontId="37" fillId="2" borderId="15" xfId="4" applyFont="1" applyAlignment="1">
      <alignment horizontal="center"/>
    </xf>
    <xf numFmtId="0" fontId="19" fillId="2" borderId="15" xfId="4" applyNumberFormat="1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20" fillId="2" borderId="15" xfId="4" applyFont="1" applyAlignment="1">
      <alignment horizontal="center"/>
    </xf>
    <xf numFmtId="3" fontId="20" fillId="2" borderId="15" xfId="4" applyNumberFormat="1" applyFont="1" applyAlignment="1">
      <alignment horizontal="center"/>
    </xf>
    <xf numFmtId="0" fontId="25" fillId="2" borderId="15" xfId="4" applyNumberFormat="1" applyFont="1" applyAlignment="1">
      <alignment horizontal="center"/>
    </xf>
    <xf numFmtId="0" fontId="6" fillId="5" borderId="15" xfId="4" applyFont="1" applyFill="1" applyAlignment="1" applyProtection="1">
      <alignment horizontal="center"/>
    </xf>
    <xf numFmtId="2" fontId="3" fillId="3" borderId="0" xfId="0" applyNumberFormat="1" applyFont="1" applyFill="1" applyProtection="1">
      <protection locked="0"/>
    </xf>
    <xf numFmtId="0" fontId="8" fillId="2" borderId="15" xfId="4" applyFont="1" applyAlignment="1">
      <alignment horizontal="center"/>
    </xf>
    <xf numFmtId="0" fontId="21" fillId="3" borderId="0" xfId="0" applyFont="1" applyFill="1" applyAlignment="1" applyProtection="1">
      <alignment horizontal="center"/>
      <protection locked="0"/>
    </xf>
    <xf numFmtId="0" fontId="21" fillId="3" borderId="17" xfId="0" applyFont="1" applyFill="1" applyBorder="1" applyAlignment="1" applyProtection="1">
      <alignment horizontal="center"/>
      <protection locked="0"/>
    </xf>
    <xf numFmtId="0" fontId="25" fillId="3" borderId="8" xfId="0" applyFont="1" applyFill="1" applyBorder="1" applyAlignment="1">
      <alignment horizontal="center"/>
    </xf>
    <xf numFmtId="3" fontId="37" fillId="2" borderId="15" xfId="4" applyNumberFormat="1" applyFont="1" applyAlignment="1">
      <alignment horizontal="center"/>
    </xf>
    <xf numFmtId="0" fontId="34" fillId="2" borderId="15" xfId="4" applyFont="1" applyAlignment="1" applyProtection="1">
      <alignment horizontal="center"/>
      <protection locked="0"/>
    </xf>
    <xf numFmtId="0" fontId="25" fillId="3" borderId="2" xfId="0" applyFont="1" applyFill="1" applyBorder="1"/>
    <xf numFmtId="0" fontId="39" fillId="3" borderId="18" xfId="0" applyFont="1" applyFill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4" fillId="2" borderId="15" xfId="4" applyFont="1" applyAlignment="1" applyProtection="1">
      <alignment horizontal="center"/>
    </xf>
    <xf numFmtId="0" fontId="25" fillId="3" borderId="9" xfId="0" applyFont="1" applyFill="1" applyBorder="1"/>
    <xf numFmtId="1" fontId="25" fillId="3" borderId="9" xfId="0" applyNumberFormat="1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165" fontId="27" fillId="3" borderId="9" xfId="2" applyFont="1" applyFill="1" applyBorder="1" applyAlignment="1">
      <alignment horizontal="center"/>
    </xf>
    <xf numFmtId="0" fontId="19" fillId="7" borderId="15" xfId="4" applyNumberFormat="1" applyFont="1" applyFill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22" fillId="2" borderId="15" xfId="4" applyFont="1" applyAlignment="1" applyProtection="1">
      <alignment horizontal="left"/>
    </xf>
    <xf numFmtId="0" fontId="32" fillId="0" borderId="24" xfId="0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0" fontId="2" fillId="6" borderId="19" xfId="4" applyFont="1" applyFill="1" applyBorder="1" applyAlignment="1" applyProtection="1">
      <alignment horizontal="center"/>
      <protection locked="0"/>
    </xf>
    <xf numFmtId="0" fontId="7" fillId="6" borderId="19" xfId="4" applyFont="1" applyFill="1" applyBorder="1" applyAlignment="1" applyProtection="1">
      <alignment horizontal="center"/>
      <protection locked="0"/>
    </xf>
    <xf numFmtId="0" fontId="7" fillId="6" borderId="20" xfId="4" applyFont="1" applyFill="1" applyBorder="1" applyAlignment="1" applyProtection="1">
      <alignment horizontal="center"/>
      <protection locked="0"/>
    </xf>
    <xf numFmtId="0" fontId="34" fillId="3" borderId="21" xfId="0" applyFont="1" applyFill="1" applyBorder="1" applyAlignment="1">
      <alignment horizontal="left"/>
    </xf>
    <xf numFmtId="0" fontId="34" fillId="3" borderId="22" xfId="0" applyFont="1" applyFill="1" applyBorder="1" applyAlignment="1">
      <alignment horizontal="left"/>
    </xf>
    <xf numFmtId="167" fontId="43" fillId="2" borderId="15" xfId="4" applyNumberFormat="1" applyFont="1" applyAlignment="1" applyProtection="1">
      <alignment horizontal="left"/>
    </xf>
    <xf numFmtId="0" fontId="43" fillId="2" borderId="15" xfId="4" applyFont="1" applyAlignment="1" applyProtection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4" fillId="2" borderId="15" xfId="4" applyFont="1" applyAlignment="1" applyProtection="1">
      <alignment horizontal="center"/>
      <protection locked="0"/>
    </xf>
    <xf numFmtId="0" fontId="4" fillId="2" borderId="16" xfId="1" applyFill="1" applyBorder="1" applyAlignment="1" applyProtection="1">
      <alignment horizontal="left"/>
    </xf>
    <xf numFmtId="0" fontId="4" fillId="2" borderId="19" xfId="1" applyFill="1" applyBorder="1" applyAlignment="1" applyProtection="1">
      <alignment horizontal="left"/>
    </xf>
    <xf numFmtId="0" fontId="4" fillId="2" borderId="20" xfId="1" applyFill="1" applyBorder="1" applyAlignment="1" applyProtection="1">
      <alignment horizontal="left"/>
    </xf>
    <xf numFmtId="0" fontId="34" fillId="3" borderId="21" xfId="0" applyFont="1" applyFill="1" applyBorder="1" applyAlignment="1" applyProtection="1">
      <alignment horizontal="center" vertical="center"/>
      <protection locked="0"/>
    </xf>
    <xf numFmtId="0" fontId="34" fillId="3" borderId="23" xfId="0" applyFont="1" applyFill="1" applyBorder="1" applyAlignment="1" applyProtection="1">
      <alignment horizontal="center" vertical="center"/>
      <protection locked="0"/>
    </xf>
    <xf numFmtId="0" fontId="34" fillId="3" borderId="23" xfId="0" applyFont="1" applyFill="1" applyBorder="1" applyAlignment="1">
      <alignment horizontal="left"/>
    </xf>
    <xf numFmtId="3" fontId="34" fillId="2" borderId="15" xfId="4" applyNumberFormat="1" applyFont="1" applyAlignment="1" applyProtection="1">
      <alignment horizontal="left"/>
    </xf>
    <xf numFmtId="0" fontId="34" fillId="2" borderId="15" xfId="4" applyNumberFormat="1" applyFont="1" applyAlignment="1" applyProtection="1">
      <alignment horizontal="left"/>
    </xf>
    <xf numFmtId="164" fontId="8" fillId="3" borderId="0" xfId="5" applyFont="1" applyFill="1" applyAlignment="1" applyProtection="1"/>
    <xf numFmtId="0" fontId="2" fillId="0" borderId="0" xfId="0" applyFont="1" applyAlignment="1" applyProtection="1">
      <alignment horizontal="left"/>
      <protection locked="0"/>
    </xf>
    <xf numFmtId="0" fontId="34" fillId="2" borderId="15" xfId="4" applyFont="1" applyAlignment="1" applyProtection="1">
      <alignment horizontal="left"/>
    </xf>
    <xf numFmtId="0" fontId="18" fillId="2" borderId="15" xfId="4" applyFont="1" applyAlignment="1">
      <alignment horizontal="center"/>
    </xf>
    <xf numFmtId="0" fontId="34" fillId="2" borderId="15" xfId="4" applyFont="1" applyAlignment="1" applyProtection="1">
      <alignment horizontal="center"/>
    </xf>
    <xf numFmtId="0" fontId="16" fillId="2" borderId="15" xfId="4" applyFont="1" applyAlignment="1" applyProtection="1">
      <alignment horizontal="left"/>
    </xf>
    <xf numFmtId="0" fontId="41" fillId="7" borderId="16" xfId="4" applyFont="1" applyFill="1" applyBorder="1" applyAlignment="1" applyProtection="1">
      <alignment horizontal="center"/>
    </xf>
    <xf numFmtId="0" fontId="42" fillId="7" borderId="20" xfId="4" applyFont="1" applyFill="1" applyBorder="1" applyAlignment="1" applyProtection="1">
      <alignment horizontal="center"/>
    </xf>
    <xf numFmtId="166" fontId="34" fillId="2" borderId="15" xfId="4" applyNumberFormat="1" applyFont="1" applyAlignment="1" applyProtection="1">
      <alignment horizontal="left"/>
    </xf>
    <xf numFmtId="168" fontId="39" fillId="2" borderId="15" xfId="4" applyNumberFormat="1" applyFont="1" applyAlignment="1" applyProtection="1">
      <alignment horizontal="center"/>
    </xf>
    <xf numFmtId="171" fontId="39" fillId="2" borderId="15" xfId="4" applyNumberFormat="1" applyFont="1" applyAlignment="1" applyProtection="1">
      <alignment horizontal="center"/>
    </xf>
    <xf numFmtId="0" fontId="8" fillId="5" borderId="15" xfId="4" applyFont="1" applyFill="1" applyAlignment="1" applyProtection="1"/>
    <xf numFmtId="0" fontId="2" fillId="2" borderId="15" xfId="4" applyFont="1" applyAlignment="1" applyProtection="1">
      <alignment horizontal="left"/>
      <protection locked="0"/>
    </xf>
    <xf numFmtId="164" fontId="40" fillId="3" borderId="0" xfId="5" applyFont="1" applyFill="1" applyAlignment="1" applyProtection="1"/>
    <xf numFmtId="0" fontId="24" fillId="8" borderId="16" xfId="4" applyFont="1" applyFill="1" applyBorder="1" applyAlignment="1" applyProtection="1">
      <alignment horizontal="center"/>
      <protection locked="0"/>
    </xf>
    <xf numFmtId="0" fontId="24" fillId="8" borderId="19" xfId="4" applyFont="1" applyFill="1" applyBorder="1" applyAlignment="1" applyProtection="1">
      <alignment horizontal="center"/>
      <protection locked="0"/>
    </xf>
    <xf numFmtId="0" fontId="24" fillId="8" borderId="20" xfId="4" applyFont="1" applyFill="1" applyBorder="1" applyAlignment="1" applyProtection="1">
      <alignment horizontal="center"/>
      <protection locked="0"/>
    </xf>
    <xf numFmtId="0" fontId="2" fillId="2" borderId="16" xfId="4" applyFont="1" applyBorder="1" applyAlignment="1" applyProtection="1">
      <alignment horizontal="center"/>
      <protection locked="0"/>
    </xf>
    <xf numFmtId="0" fontId="2" fillId="2" borderId="19" xfId="4" applyFont="1" applyBorder="1" applyAlignment="1" applyProtection="1">
      <alignment horizontal="center"/>
      <protection locked="0"/>
    </xf>
    <xf numFmtId="0" fontId="2" fillId="2" borderId="20" xfId="4" applyFont="1" applyBorder="1" applyAlignment="1" applyProtection="1">
      <alignment horizontal="center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164" fontId="11" fillId="3" borderId="0" xfId="5" applyFont="1" applyFill="1" applyAlignment="1" applyProtection="1"/>
    <xf numFmtId="0" fontId="44" fillId="4" borderId="12" xfId="0" applyFont="1" applyFill="1" applyBorder="1" applyAlignment="1">
      <alignment horizontal="center"/>
    </xf>
    <xf numFmtId="0" fontId="44" fillId="4" borderId="13" xfId="0" applyFont="1" applyFill="1" applyBorder="1" applyAlignment="1">
      <alignment horizontal="center"/>
    </xf>
    <xf numFmtId="0" fontId="44" fillId="4" borderId="14" xfId="0" applyFont="1" applyFill="1" applyBorder="1" applyAlignment="1">
      <alignment horizontal="center"/>
    </xf>
    <xf numFmtId="0" fontId="34" fillId="2" borderId="16" xfId="4" applyFont="1" applyBorder="1" applyAlignment="1" applyProtection="1">
      <alignment horizontal="left" vertical="top"/>
      <protection locked="0"/>
    </xf>
    <xf numFmtId="0" fontId="34" fillId="2" borderId="19" xfId="4" applyFont="1" applyBorder="1" applyAlignment="1" applyProtection="1">
      <alignment horizontal="left" vertical="top"/>
      <protection locked="0"/>
    </xf>
    <xf numFmtId="0" fontId="34" fillId="2" borderId="20" xfId="4" applyFont="1" applyBorder="1" applyAlignment="1" applyProtection="1">
      <alignment horizontal="left" vertical="top"/>
      <protection locked="0"/>
    </xf>
  </cellXfs>
  <cellStyles count="6">
    <cellStyle name="Hyperlink" xfId="1" builtinId="8"/>
    <cellStyle name="Moeda" xfId="2" builtinId="4"/>
    <cellStyle name="Moeda 2" xfId="3"/>
    <cellStyle name="Normal" xfId="0" builtinId="0"/>
    <cellStyle name="Nota" xfId="4" builtinId="10"/>
    <cellStyle name="Separador de milhares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tdanca-poa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/>
  <dimension ref="A1:P61"/>
  <sheetViews>
    <sheetView showGridLines="0" tabSelected="1" zoomScale="85" zoomScaleSheetLayoutView="85" workbookViewId="0">
      <selection activeCell="E11" sqref="E11:H11"/>
    </sheetView>
  </sheetViews>
  <sheetFormatPr defaultColWidth="9.140625" defaultRowHeight="12"/>
  <cols>
    <col min="1" max="1" width="14.7109375" style="2" customWidth="1"/>
    <col min="2" max="2" width="7.7109375" style="47" customWidth="1"/>
    <col min="3" max="3" width="7" style="47" customWidth="1"/>
    <col min="4" max="4" width="20" style="47" customWidth="1"/>
    <col min="5" max="5" width="17.85546875" style="47" customWidth="1"/>
    <col min="6" max="6" width="7.42578125" style="2" bestFit="1" customWidth="1"/>
    <col min="7" max="7" width="8.42578125" style="47" customWidth="1"/>
    <col min="8" max="8" width="11.140625" style="47" customWidth="1"/>
    <col min="9" max="9" width="15.85546875" style="47" bestFit="1" customWidth="1"/>
    <col min="10" max="10" width="7" style="2" customWidth="1"/>
    <col min="11" max="11" width="13" style="47" customWidth="1"/>
    <col min="12" max="12" width="6.42578125" style="57" customWidth="1"/>
    <col min="13" max="13" width="5.85546875" style="47" customWidth="1"/>
    <col min="14" max="14" width="4" style="2" customWidth="1"/>
    <col min="15" max="15" width="3.42578125" style="2" customWidth="1"/>
    <col min="16" max="16" width="10.42578125" style="2" customWidth="1"/>
    <col min="17" max="16384" width="9.140625" style="2"/>
  </cols>
  <sheetData>
    <row r="1" spans="1:16" ht="12.75">
      <c r="A1" s="1"/>
      <c r="H1" s="105"/>
      <c r="I1" s="105"/>
    </row>
    <row r="2" spans="1:16" ht="16.5" customHeight="1">
      <c r="A2" s="1"/>
      <c r="E2" s="80"/>
      <c r="M2" s="122"/>
      <c r="N2" s="122"/>
      <c r="O2" s="122"/>
      <c r="P2" s="122"/>
    </row>
    <row r="3" spans="1:16" ht="18.75" customHeight="1">
      <c r="A3" s="1"/>
      <c r="B3" s="48"/>
      <c r="C3" s="49"/>
      <c r="D3" s="50"/>
      <c r="G3" s="123" t="s">
        <v>45</v>
      </c>
      <c r="H3" s="123"/>
      <c r="I3" s="96"/>
      <c r="J3" s="125" t="s">
        <v>48</v>
      </c>
      <c r="K3" s="126"/>
      <c r="L3" s="148"/>
      <c r="M3" s="148"/>
      <c r="N3" s="34"/>
      <c r="O3" s="34"/>
      <c r="P3" s="34"/>
    </row>
    <row r="4" spans="1:16" ht="12.75" customHeight="1">
      <c r="A4" s="3"/>
      <c r="B4" s="48"/>
      <c r="G4" s="49"/>
      <c r="H4" s="49"/>
      <c r="I4" s="48"/>
      <c r="K4" s="58"/>
      <c r="L4" s="49"/>
      <c r="M4" s="59"/>
    </row>
    <row r="5" spans="1:16" ht="18" customHeight="1">
      <c r="A5" s="35" t="s">
        <v>44</v>
      </c>
      <c r="B5" s="51"/>
      <c r="C5" s="150"/>
      <c r="D5" s="150"/>
      <c r="E5" s="150"/>
      <c r="F5" s="150"/>
      <c r="G5" s="150"/>
      <c r="H5" s="150"/>
      <c r="I5" s="52" t="s">
        <v>40</v>
      </c>
      <c r="J5" s="154"/>
      <c r="K5" s="154"/>
      <c r="L5" s="154"/>
      <c r="M5" s="154"/>
      <c r="N5" s="97"/>
    </row>
    <row r="6" spans="1:16" s="114" customFormat="1" ht="19.5" customHeight="1">
      <c r="A6" s="115" t="s">
        <v>34</v>
      </c>
      <c r="B6" s="113"/>
      <c r="C6" s="124"/>
      <c r="D6" s="124"/>
      <c r="E6" s="124"/>
      <c r="F6" s="124"/>
      <c r="G6" s="124"/>
      <c r="H6" s="124"/>
      <c r="I6" s="52" t="s">
        <v>41</v>
      </c>
      <c r="J6" s="155"/>
      <c r="K6" s="155"/>
      <c r="L6" s="155"/>
      <c r="M6" s="155"/>
    </row>
    <row r="7" spans="1:16" ht="15.95" customHeight="1">
      <c r="A7" s="35" t="s">
        <v>35</v>
      </c>
      <c r="B7" s="147"/>
      <c r="C7" s="147"/>
      <c r="D7" s="147"/>
      <c r="E7" s="147"/>
      <c r="F7" s="147"/>
      <c r="G7" s="147"/>
      <c r="H7" s="147"/>
      <c r="I7" s="52" t="s">
        <v>42</v>
      </c>
      <c r="J7" s="143"/>
      <c r="K7" s="144"/>
      <c r="L7" s="132"/>
      <c r="M7" s="133"/>
      <c r="N7" s="6"/>
    </row>
    <row r="8" spans="1:16" ht="15.95" customHeight="1">
      <c r="A8" s="35" t="s">
        <v>36</v>
      </c>
      <c r="B8" s="147"/>
      <c r="C8" s="147"/>
      <c r="D8" s="147"/>
      <c r="E8" s="52" t="s">
        <v>298</v>
      </c>
      <c r="F8" s="149"/>
      <c r="G8" s="149"/>
      <c r="H8" s="149"/>
      <c r="I8" s="52" t="s">
        <v>43</v>
      </c>
      <c r="J8" s="116"/>
      <c r="K8" s="60" t="s">
        <v>299</v>
      </c>
      <c r="L8" s="153"/>
      <c r="M8" s="153"/>
    </row>
    <row r="9" spans="1:16" ht="15.95" customHeight="1">
      <c r="A9" s="35" t="s">
        <v>46</v>
      </c>
      <c r="B9" s="51"/>
      <c r="C9" s="151"/>
      <c r="D9" s="152"/>
      <c r="E9" s="52" t="s">
        <v>47</v>
      </c>
      <c r="F9" s="111"/>
      <c r="G9" s="51"/>
      <c r="H9" s="51"/>
      <c r="I9" s="52" t="s">
        <v>39</v>
      </c>
      <c r="J9" s="7"/>
      <c r="K9" s="91"/>
      <c r="L9" s="61"/>
      <c r="M9" s="61"/>
    </row>
    <row r="10" spans="1:16" ht="12.75">
      <c r="A10" s="35" t="s">
        <v>37</v>
      </c>
      <c r="B10" s="51"/>
      <c r="C10" s="147"/>
      <c r="D10" s="147"/>
      <c r="E10" s="147"/>
      <c r="F10" s="130"/>
      <c r="G10" s="131"/>
      <c r="H10" s="142"/>
      <c r="I10" s="130"/>
      <c r="J10" s="131"/>
      <c r="K10" s="142"/>
      <c r="L10" s="130"/>
      <c r="M10" s="131"/>
    </row>
    <row r="11" spans="1:16" ht="13.5" customHeight="1">
      <c r="A11" s="35" t="s">
        <v>38</v>
      </c>
      <c r="B11" s="136"/>
      <c r="C11" s="136"/>
      <c r="D11" s="52" t="s">
        <v>33</v>
      </c>
      <c r="E11" s="171" t="s">
        <v>353</v>
      </c>
      <c r="F11" s="172"/>
      <c r="G11" s="172"/>
      <c r="H11" s="173"/>
      <c r="I11" s="134"/>
      <c r="J11" s="135"/>
      <c r="K11" s="135"/>
      <c r="L11" s="135"/>
      <c r="M11" s="135"/>
    </row>
    <row r="12" spans="1:16" ht="13.5" customHeight="1">
      <c r="A12" s="4"/>
      <c r="B12" s="140"/>
      <c r="C12" s="141"/>
      <c r="D12" s="51"/>
      <c r="E12" s="95"/>
      <c r="F12" s="8"/>
      <c r="G12" s="54"/>
      <c r="H12" s="54"/>
      <c r="I12" s="54"/>
      <c r="J12" s="9"/>
      <c r="K12" s="54"/>
      <c r="L12" s="62"/>
      <c r="M12" s="54"/>
    </row>
    <row r="13" spans="1:16" ht="12.75">
      <c r="A13" s="35" t="s">
        <v>15</v>
      </c>
      <c r="B13" s="137"/>
      <c r="C13" s="138"/>
      <c r="D13" s="138"/>
      <c r="E13" s="138"/>
      <c r="F13" s="138"/>
      <c r="G13" s="138"/>
      <c r="H13" s="139"/>
      <c r="I13" s="51"/>
      <c r="J13" s="5"/>
      <c r="K13" s="51"/>
      <c r="L13" s="63"/>
      <c r="M13" s="51"/>
    </row>
    <row r="14" spans="1:16" ht="12.75" customHeight="1">
      <c r="A14" s="107"/>
      <c r="B14" s="107"/>
      <c r="C14" s="107"/>
      <c r="D14" s="107"/>
      <c r="E14" s="107"/>
      <c r="F14" s="107"/>
      <c r="G14" s="107"/>
      <c r="H14" s="107"/>
      <c r="I14" s="107"/>
      <c r="J14" s="5"/>
      <c r="K14" s="51"/>
      <c r="L14" s="63"/>
      <c r="M14" s="51"/>
      <c r="N14" s="76"/>
      <c r="O14" s="76"/>
    </row>
    <row r="15" spans="1:16" ht="12.7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5"/>
      <c r="K15" s="51"/>
      <c r="L15" s="63"/>
      <c r="M15" s="51"/>
      <c r="N15" s="76"/>
      <c r="O15" s="76"/>
    </row>
    <row r="16" spans="1:16" ht="13.5" customHeight="1">
      <c r="A16" s="87" t="s">
        <v>32</v>
      </c>
      <c r="B16" s="127" t="s">
        <v>250</v>
      </c>
      <c r="C16" s="128"/>
      <c r="D16" s="128"/>
      <c r="E16" s="129"/>
      <c r="F16" s="71" t="s">
        <v>31</v>
      </c>
      <c r="G16" s="71" t="s">
        <v>22</v>
      </c>
      <c r="H16" s="71" t="s">
        <v>13</v>
      </c>
      <c r="I16" s="71" t="s">
        <v>23</v>
      </c>
      <c r="J16" s="71" t="s">
        <v>24</v>
      </c>
      <c r="K16" s="71" t="s">
        <v>25</v>
      </c>
      <c r="L16" s="71"/>
      <c r="M16" s="71"/>
      <c r="N16" s="77" t="s">
        <v>29</v>
      </c>
      <c r="O16" s="77" t="s">
        <v>30</v>
      </c>
    </row>
    <row r="17" spans="1:15" ht="20.100000000000001" customHeight="1">
      <c r="A17" s="103"/>
      <c r="B17" s="156" t="str">
        <f>IF(A17=0,"",VLOOKUP(A17,'Cadastro de Produtos'!$C$1:$I$64204,2,0))</f>
        <v/>
      </c>
      <c r="C17" s="156"/>
      <c r="D17" s="156"/>
      <c r="E17" s="156"/>
      <c r="F17" s="106"/>
      <c r="G17" s="104" t="str">
        <f>IF(A17=0,"",VLOOKUP(A17,'Cadastro de Produtos'!$C$1:$I$64204,3,0))</f>
        <v/>
      </c>
      <c r="H17" s="55" t="str">
        <f>IF(A17=0,"",VLOOKUP(A17,'Cadastro de Produtos'!$C$1:$I$64204,4,0))</f>
        <v/>
      </c>
      <c r="I17" s="56" t="str">
        <f>IF(A17=0,"",VLOOKUP(A17,'Cadastro de Produtos'!$C$1:$I$64204,5,0))</f>
        <v/>
      </c>
      <c r="J17" s="90"/>
      <c r="K17" s="64" t="str">
        <f t="shared" ref="K17:K51" si="0">IF(A17=0,"",F17*I17)</f>
        <v/>
      </c>
      <c r="L17" s="65"/>
      <c r="M17" s="65"/>
      <c r="N17" s="78">
        <f t="shared" ref="N17:N51" si="1">IF($A17=0,0,K17*J17%)</f>
        <v>0</v>
      </c>
      <c r="O17" s="78">
        <f t="shared" ref="O17:O22" si="2">IF($A17=0,0,(K17-(K17*J17%))*M17%)</f>
        <v>0</v>
      </c>
    </row>
    <row r="18" spans="1:15" ht="20.100000000000001" customHeight="1">
      <c r="A18" s="103"/>
      <c r="B18" s="156" t="str">
        <f>IF(A18=0,"",VLOOKUP(A18,'Cadastro de Produtos'!$C$1:$I$64204,2,0))</f>
        <v/>
      </c>
      <c r="C18" s="156"/>
      <c r="D18" s="156"/>
      <c r="E18" s="156"/>
      <c r="F18" s="106"/>
      <c r="G18" s="104" t="str">
        <f>IF(A18=0,"",VLOOKUP(A18,'Cadastro de Produtos'!$C$1:$I$64204,3,0))</f>
        <v/>
      </c>
      <c r="H18" s="55" t="str">
        <f>IF(A18=0,"",VLOOKUP(A18,'Cadastro de Produtos'!$C$1:$I$64204,4,0))</f>
        <v/>
      </c>
      <c r="I18" s="56" t="str">
        <f>IF(A18=0,"",VLOOKUP(A18,'Cadastro de Produtos'!$C$1:$I$64204,5,0))</f>
        <v/>
      </c>
      <c r="J18" s="90"/>
      <c r="K18" s="64" t="str">
        <f t="shared" si="0"/>
        <v/>
      </c>
      <c r="L18" s="65"/>
      <c r="M18" s="65"/>
      <c r="N18" s="78">
        <f t="shared" si="1"/>
        <v>0</v>
      </c>
      <c r="O18" s="78">
        <f t="shared" si="2"/>
        <v>0</v>
      </c>
    </row>
    <row r="19" spans="1:15" ht="20.100000000000001" customHeight="1">
      <c r="A19" s="101"/>
      <c r="B19" s="156" t="str">
        <f>IF(A19=0,"",VLOOKUP(A19,'Cadastro de Produtos'!$C$1:$I$64204,2,0))</f>
        <v/>
      </c>
      <c r="C19" s="156"/>
      <c r="D19" s="156"/>
      <c r="E19" s="156"/>
      <c r="F19" s="106"/>
      <c r="G19" s="104" t="str">
        <f>IF(A19=0,"",VLOOKUP(A19,'Cadastro de Produtos'!$C$1:$I$64204,3,0))</f>
        <v/>
      </c>
      <c r="H19" s="55" t="str">
        <f>IF(A19=0,"",VLOOKUP(A19,'Cadastro de Produtos'!$C$1:$I$64204,4,0))</f>
        <v/>
      </c>
      <c r="I19" s="56" t="str">
        <f>IF(A19=0,"",VLOOKUP(A19,'Cadastro de Produtos'!$C$1:$I$64204,5,0))</f>
        <v/>
      </c>
      <c r="J19" s="90"/>
      <c r="K19" s="64" t="str">
        <f t="shared" si="0"/>
        <v/>
      </c>
      <c r="L19" s="65"/>
      <c r="M19" s="65"/>
      <c r="N19" s="78">
        <f t="shared" si="1"/>
        <v>0</v>
      </c>
      <c r="O19" s="78">
        <f t="shared" si="2"/>
        <v>0</v>
      </c>
    </row>
    <row r="20" spans="1:15" ht="20.100000000000001" customHeight="1">
      <c r="A20" s="102"/>
      <c r="B20" s="156" t="str">
        <f>IF(A20=0,"",VLOOKUP(A20,'Cadastro de Produtos'!$C$1:$I$64204,2,0))</f>
        <v/>
      </c>
      <c r="C20" s="156"/>
      <c r="D20" s="156"/>
      <c r="E20" s="156"/>
      <c r="F20" s="106"/>
      <c r="G20" s="104" t="str">
        <f>IF(A20=0,"",VLOOKUP(A20,'Cadastro de Produtos'!$C$1:$I$64204,3,0))</f>
        <v/>
      </c>
      <c r="H20" s="55" t="str">
        <f>IF(A20=0,"",VLOOKUP(A20,'Cadastro de Produtos'!$C$1:$I$64204,4,0))</f>
        <v/>
      </c>
      <c r="I20" s="56" t="str">
        <f>IF(A20=0,"",VLOOKUP(A20,'Cadastro de Produtos'!$C$1:$I$64204,5,0))</f>
        <v/>
      </c>
      <c r="J20" s="90"/>
      <c r="K20" s="64" t="str">
        <f t="shared" si="0"/>
        <v/>
      </c>
      <c r="L20" s="65"/>
      <c r="M20" s="65"/>
      <c r="N20" s="78">
        <f t="shared" si="1"/>
        <v>0</v>
      </c>
      <c r="O20" s="78">
        <f t="shared" si="2"/>
        <v>0</v>
      </c>
    </row>
    <row r="21" spans="1:15" ht="20.100000000000001" customHeight="1">
      <c r="A21" s="102"/>
      <c r="B21" s="156" t="str">
        <f>IF(A21=0,"",VLOOKUP(A21,'Cadastro de Produtos'!$C$1:$I$64204,2,0))</f>
        <v/>
      </c>
      <c r="C21" s="156"/>
      <c r="D21" s="156"/>
      <c r="E21" s="156"/>
      <c r="F21" s="106"/>
      <c r="G21" s="104" t="str">
        <f>IF(A21=0,"",VLOOKUP(A21,'Cadastro de Produtos'!$C$1:$I$64204,3,0))</f>
        <v/>
      </c>
      <c r="H21" s="55" t="str">
        <f>IF(A21=0,"",VLOOKUP(A21,'Cadastro de Produtos'!$C$1:$I$64204,4,0))</f>
        <v/>
      </c>
      <c r="I21" s="56" t="str">
        <f>IF(A21=0,"",VLOOKUP(A21,'Cadastro de Produtos'!$C$1:$I$64204,5,0))</f>
        <v/>
      </c>
      <c r="J21" s="90"/>
      <c r="K21" s="64" t="str">
        <f t="shared" si="0"/>
        <v/>
      </c>
      <c r="L21" s="65"/>
      <c r="M21" s="65"/>
      <c r="N21" s="78">
        <f t="shared" si="1"/>
        <v>0</v>
      </c>
      <c r="O21" s="78">
        <f t="shared" si="2"/>
        <v>0</v>
      </c>
    </row>
    <row r="22" spans="1:15" ht="20.100000000000001" customHeight="1">
      <c r="A22" s="102"/>
      <c r="B22" s="156" t="str">
        <f>IF(A22=0,"",VLOOKUP(A22,'Cadastro de Produtos'!$C$1:$I$64204,2,0))</f>
        <v/>
      </c>
      <c r="C22" s="156"/>
      <c r="D22" s="156"/>
      <c r="E22" s="156"/>
      <c r="F22" s="106"/>
      <c r="G22" s="104" t="str">
        <f>IF(A22=0,"",VLOOKUP(A22,'Cadastro de Produtos'!$C$1:$I$64204,3,0))</f>
        <v/>
      </c>
      <c r="H22" s="55" t="str">
        <f>IF(A22=0,"",VLOOKUP(A22,'Cadastro de Produtos'!$C$1:$I$64204,4,0))</f>
        <v/>
      </c>
      <c r="I22" s="56" t="str">
        <f>IF(A22=0,"",VLOOKUP(A22,'Cadastro de Produtos'!$C$1:$I$64204,5,0))</f>
        <v/>
      </c>
      <c r="J22" s="90"/>
      <c r="K22" s="64" t="str">
        <f t="shared" si="0"/>
        <v/>
      </c>
      <c r="L22" s="65"/>
      <c r="M22" s="65"/>
      <c r="N22" s="78">
        <f t="shared" si="1"/>
        <v>0</v>
      </c>
      <c r="O22" s="78">
        <f t="shared" si="2"/>
        <v>0</v>
      </c>
    </row>
    <row r="23" spans="1:15" ht="20.100000000000001" customHeight="1">
      <c r="A23" s="102"/>
      <c r="B23" s="156" t="str">
        <f>IF(A23=0,"",VLOOKUP(A23,'Cadastro de Produtos'!$C$1:$I$64204,2,0))</f>
        <v/>
      </c>
      <c r="C23" s="156"/>
      <c r="D23" s="156"/>
      <c r="E23" s="156"/>
      <c r="F23" s="106"/>
      <c r="G23" s="104" t="str">
        <f>IF(A23=0,"",VLOOKUP(A23,'Cadastro de Produtos'!$C$1:$I$64204,3,0))</f>
        <v/>
      </c>
      <c r="H23" s="55" t="str">
        <f>IF(A23=0,"",VLOOKUP(A23,'Cadastro de Produtos'!$C$1:$I$64204,4,0))</f>
        <v/>
      </c>
      <c r="I23" s="56" t="str">
        <f>IF(A23=0,"",VLOOKUP(A23,'Cadastro de Produtos'!$C$1:$I$64204,5,0))</f>
        <v/>
      </c>
      <c r="J23" s="90"/>
      <c r="K23" s="64" t="str">
        <f t="shared" si="0"/>
        <v/>
      </c>
      <c r="L23" s="65"/>
      <c r="M23" s="65"/>
      <c r="N23" s="78">
        <f t="shared" si="1"/>
        <v>0</v>
      </c>
      <c r="O23" s="78">
        <f t="shared" ref="O23:O29" si="3">IF($A23=0,0,(K23-(K23*J23%))*M23%)</f>
        <v>0</v>
      </c>
    </row>
    <row r="24" spans="1:15" ht="20.100000000000001" customHeight="1">
      <c r="A24" s="103"/>
      <c r="B24" s="156" t="str">
        <f>IF(A24=0,"",VLOOKUP(A24,'Cadastro de Produtos'!$C$1:$I$64204,2,0))</f>
        <v/>
      </c>
      <c r="C24" s="156"/>
      <c r="D24" s="156"/>
      <c r="E24" s="156"/>
      <c r="F24" s="106"/>
      <c r="G24" s="104" t="str">
        <f>IF(A24=0,"",VLOOKUP(A24,'Cadastro de Produtos'!$C$1:$I$64204,3,0))</f>
        <v/>
      </c>
      <c r="H24" s="55" t="str">
        <f>IF(A24=0,"",VLOOKUP(A24,'Cadastro de Produtos'!$C$1:$I$64204,4,0))</f>
        <v/>
      </c>
      <c r="I24" s="56" t="str">
        <f>IF(A24=0,"",VLOOKUP(A24,'Cadastro de Produtos'!$C$1:$I$64204,5,0))</f>
        <v/>
      </c>
      <c r="J24" s="90"/>
      <c r="K24" s="64" t="str">
        <f t="shared" si="0"/>
        <v/>
      </c>
      <c r="L24" s="65"/>
      <c r="M24" s="65"/>
      <c r="N24" s="78">
        <f t="shared" si="1"/>
        <v>0</v>
      </c>
      <c r="O24" s="78">
        <f t="shared" si="3"/>
        <v>0</v>
      </c>
    </row>
    <row r="25" spans="1:15" ht="20.100000000000001" customHeight="1">
      <c r="A25" s="103"/>
      <c r="B25" s="156" t="str">
        <f>IF(A25=0,"",VLOOKUP(A25,'Cadastro de Produtos'!$C$1:$I$64204,2,0))</f>
        <v/>
      </c>
      <c r="C25" s="156"/>
      <c r="D25" s="156"/>
      <c r="E25" s="156"/>
      <c r="F25" s="106"/>
      <c r="G25" s="104" t="str">
        <f>IF(A25=0,"",VLOOKUP(A25,'Cadastro de Produtos'!$C$1:$I$64204,3,0))</f>
        <v/>
      </c>
      <c r="H25" s="55" t="str">
        <f>IF(A25=0,"",VLOOKUP(A25,'Cadastro de Produtos'!$C$1:$I$64204,4,0))</f>
        <v/>
      </c>
      <c r="I25" s="56" t="str">
        <f>IF(A25=0,"",VLOOKUP(A25,'Cadastro de Produtos'!$C$1:$I$64204,5,0))</f>
        <v/>
      </c>
      <c r="J25" s="90"/>
      <c r="K25" s="64" t="str">
        <f t="shared" si="0"/>
        <v/>
      </c>
      <c r="L25" s="65"/>
      <c r="M25" s="65"/>
      <c r="N25" s="78">
        <f t="shared" si="1"/>
        <v>0</v>
      </c>
      <c r="O25" s="78">
        <f t="shared" si="3"/>
        <v>0</v>
      </c>
    </row>
    <row r="26" spans="1:15" ht="20.100000000000001" customHeight="1">
      <c r="A26" s="103"/>
      <c r="B26" s="156" t="str">
        <f>IF(A26=0,"",VLOOKUP(A26,'Cadastro de Produtos'!$C$1:$I$64204,2,0))</f>
        <v/>
      </c>
      <c r="C26" s="156"/>
      <c r="D26" s="156"/>
      <c r="E26" s="156"/>
      <c r="F26" s="106"/>
      <c r="G26" s="104" t="str">
        <f>IF(A26=0,"",VLOOKUP(A26,'Cadastro de Produtos'!$C$1:$I$64204,3,0))</f>
        <v/>
      </c>
      <c r="H26" s="55" t="str">
        <f>IF(A26=0,"",VLOOKUP(A26,'Cadastro de Produtos'!$C$1:$I$64204,4,0))</f>
        <v/>
      </c>
      <c r="I26" s="56" t="str">
        <f>IF(A26=0,"",VLOOKUP(A26,'Cadastro de Produtos'!$C$1:$I$64204,5,0))</f>
        <v/>
      </c>
      <c r="J26" s="90"/>
      <c r="K26" s="64" t="str">
        <f t="shared" si="0"/>
        <v/>
      </c>
      <c r="L26" s="65"/>
      <c r="M26" s="65"/>
      <c r="N26" s="78">
        <f t="shared" si="1"/>
        <v>0</v>
      </c>
      <c r="O26" s="78">
        <f t="shared" si="3"/>
        <v>0</v>
      </c>
    </row>
    <row r="27" spans="1:15" ht="20.100000000000001" customHeight="1">
      <c r="A27" s="103"/>
      <c r="B27" s="156" t="str">
        <f>IF(A27=0,"",VLOOKUP(A27,'Cadastro de Produtos'!$C$1:$I$64204,2,0))</f>
        <v/>
      </c>
      <c r="C27" s="156"/>
      <c r="D27" s="156"/>
      <c r="E27" s="156"/>
      <c r="F27" s="106"/>
      <c r="G27" s="104" t="str">
        <f>IF(A27=0,"",VLOOKUP(A27,'Cadastro de Produtos'!$C$1:$I$64204,3,0))</f>
        <v/>
      </c>
      <c r="H27" s="55" t="str">
        <f>IF(A27=0,"",VLOOKUP(A27,'Cadastro de Produtos'!$C$1:$I$64204,4,0))</f>
        <v/>
      </c>
      <c r="I27" s="56" t="str">
        <f>IF(A27=0,"",VLOOKUP(A27,'Cadastro de Produtos'!$C$1:$I$64204,5,0))</f>
        <v/>
      </c>
      <c r="J27" s="90"/>
      <c r="K27" s="64" t="str">
        <f t="shared" si="0"/>
        <v/>
      </c>
      <c r="L27" s="65"/>
      <c r="M27" s="65"/>
      <c r="N27" s="78">
        <f t="shared" si="1"/>
        <v>0</v>
      </c>
      <c r="O27" s="78">
        <f t="shared" si="3"/>
        <v>0</v>
      </c>
    </row>
    <row r="28" spans="1:15" ht="20.100000000000001" customHeight="1">
      <c r="A28" s="103"/>
      <c r="B28" s="156" t="str">
        <f>IF(A28=0,"",VLOOKUP(A28,'Cadastro de Produtos'!$C$1:$I$64204,2,0))</f>
        <v/>
      </c>
      <c r="C28" s="156"/>
      <c r="D28" s="156"/>
      <c r="E28" s="156"/>
      <c r="F28" s="106"/>
      <c r="G28" s="104" t="str">
        <f>IF(A28=0,"",VLOOKUP(A28,'Cadastro de Produtos'!$C$1:$I$64204,3,0))</f>
        <v/>
      </c>
      <c r="H28" s="55" t="str">
        <f>IF(A28=0,"",VLOOKUP(A28,'Cadastro de Produtos'!$C$1:$I$64204,4,0))</f>
        <v/>
      </c>
      <c r="I28" s="56" t="str">
        <f>IF(A28=0,"",VLOOKUP(A28,'Cadastro de Produtos'!$C$1:$I$64204,5,0))</f>
        <v/>
      </c>
      <c r="J28" s="90"/>
      <c r="K28" s="64" t="str">
        <f t="shared" si="0"/>
        <v/>
      </c>
      <c r="L28" s="65"/>
      <c r="M28" s="65"/>
      <c r="N28" s="78">
        <f t="shared" si="1"/>
        <v>0</v>
      </c>
      <c r="O28" s="78">
        <f t="shared" si="3"/>
        <v>0</v>
      </c>
    </row>
    <row r="29" spans="1:15" ht="20.100000000000001" customHeight="1">
      <c r="A29" s="103"/>
      <c r="B29" s="156" t="str">
        <f>IF(A29=0,"",VLOOKUP(A29,'Cadastro de Produtos'!$C$1:$I$64204,2,0))</f>
        <v/>
      </c>
      <c r="C29" s="156"/>
      <c r="D29" s="156"/>
      <c r="E29" s="156"/>
      <c r="F29" s="101"/>
      <c r="G29" s="55" t="str">
        <f>IF(A29=0,"",VLOOKUP(A29,'Cadastro de Produtos'!$C$1:$I$64204,3,0))</f>
        <v/>
      </c>
      <c r="H29" s="55" t="str">
        <f>IF(A29=0,"",VLOOKUP(A29,'Cadastro de Produtos'!$C$1:$I$64205,4,0))</f>
        <v/>
      </c>
      <c r="I29" s="56" t="str">
        <f>IF(A29=0,"",VLOOKUP(A29,'Cadastro de Produtos'!$C$1:$I$64205,5,0))</f>
        <v/>
      </c>
      <c r="J29" s="90"/>
      <c r="K29" s="64" t="str">
        <f t="shared" si="0"/>
        <v/>
      </c>
      <c r="L29" s="65"/>
      <c r="M29" s="65"/>
      <c r="N29" s="78">
        <f t="shared" si="1"/>
        <v>0</v>
      </c>
      <c r="O29" s="78">
        <f t="shared" si="3"/>
        <v>0</v>
      </c>
    </row>
    <row r="30" spans="1:15" ht="20.100000000000001" customHeight="1">
      <c r="A30" s="103"/>
      <c r="B30" s="156" t="str">
        <f>IF(A30=0,"",VLOOKUP(A30,'Cadastro de Produtos'!$C$1:$I$64204,2,0))</f>
        <v/>
      </c>
      <c r="C30" s="156"/>
      <c r="D30" s="156"/>
      <c r="E30" s="156"/>
      <c r="F30" s="101"/>
      <c r="G30" s="55" t="str">
        <f>IF(A30=0,"",VLOOKUP(A30,'Cadastro de Produtos'!$C$1:$I$64204,3,0))</f>
        <v/>
      </c>
      <c r="H30" s="55" t="str">
        <f>IF(A30=0,"",VLOOKUP(A30,'Cadastro de Produtos'!$C$1:$I$64205,4,0))</f>
        <v/>
      </c>
      <c r="I30" s="56" t="str">
        <f>IF(A30=0,"",VLOOKUP(A30,'Cadastro de Produtos'!$C$1:$I$64205,5,0))</f>
        <v/>
      </c>
      <c r="J30" s="90"/>
      <c r="K30" s="64" t="str">
        <f t="shared" si="0"/>
        <v/>
      </c>
      <c r="L30" s="65"/>
      <c r="M30" s="65"/>
      <c r="N30" s="78">
        <f t="shared" si="1"/>
        <v>0</v>
      </c>
      <c r="O30" s="78">
        <f t="shared" ref="O30:O38" si="4">IF($A30=0,0,(K30-(K30*J30%))*M30%)</f>
        <v>0</v>
      </c>
    </row>
    <row r="31" spans="1:15" ht="20.100000000000001" customHeight="1">
      <c r="A31" s="103"/>
      <c r="B31" s="156" t="str">
        <f>IF(A31=0,"",VLOOKUP(A31,'Cadastro de Produtos'!$C$1:$I$64204,2,0))</f>
        <v/>
      </c>
      <c r="C31" s="156"/>
      <c r="D31" s="156"/>
      <c r="E31" s="156"/>
      <c r="F31" s="101"/>
      <c r="G31" s="55" t="str">
        <f>IF(A31=0,"",VLOOKUP(A31,'Cadastro de Produtos'!$C$1:$I$64204,3,0))</f>
        <v/>
      </c>
      <c r="H31" s="55" t="str">
        <f>IF(A31=0,"",VLOOKUP(A31,'Cadastro de Produtos'!$C$1:$I$64205,4,0))</f>
        <v/>
      </c>
      <c r="I31" s="56" t="str">
        <f>IF(A31=0,"",VLOOKUP(A31,'Cadastro de Produtos'!$C$1:$I$64205,5,0))</f>
        <v/>
      </c>
      <c r="J31" s="90"/>
      <c r="K31" s="64" t="str">
        <f t="shared" si="0"/>
        <v/>
      </c>
      <c r="L31" s="65"/>
      <c r="M31" s="65"/>
      <c r="N31" s="78">
        <f t="shared" si="1"/>
        <v>0</v>
      </c>
      <c r="O31" s="78">
        <f t="shared" si="4"/>
        <v>0</v>
      </c>
    </row>
    <row r="32" spans="1:15" ht="20.100000000000001" customHeight="1">
      <c r="A32" s="102"/>
      <c r="B32" s="156" t="str">
        <f>IF(A32=0,"",VLOOKUP(A32,'Cadastro de Produtos'!$C$1:$I$64204,2,0))</f>
        <v/>
      </c>
      <c r="C32" s="156"/>
      <c r="D32" s="156"/>
      <c r="E32" s="156"/>
      <c r="F32" s="101"/>
      <c r="G32" s="55" t="str">
        <f>IF(A32=0,"",VLOOKUP(A32,'Cadastro de Produtos'!$C$1:$I$64204,3,0))</f>
        <v/>
      </c>
      <c r="H32" s="55" t="str">
        <f>IF(A32=0,"",VLOOKUP(A32,'Cadastro de Produtos'!$C$1:$I$64205,4,0))</f>
        <v/>
      </c>
      <c r="I32" s="56" t="str">
        <f>IF(A32=0,"",VLOOKUP(A32,'Cadastro de Produtos'!$C$1:$I$64205,5,0))</f>
        <v/>
      </c>
      <c r="J32" s="90"/>
      <c r="K32" s="64" t="str">
        <f t="shared" si="0"/>
        <v/>
      </c>
      <c r="L32" s="65"/>
      <c r="M32" s="65"/>
      <c r="N32" s="78">
        <f t="shared" si="1"/>
        <v>0</v>
      </c>
      <c r="O32" s="78">
        <f t="shared" si="4"/>
        <v>0</v>
      </c>
    </row>
    <row r="33" spans="1:15" ht="20.100000000000001" customHeight="1">
      <c r="A33" s="102"/>
      <c r="B33" s="156" t="str">
        <f>IF(A33=0,"",VLOOKUP(A33,'Cadastro de Produtos'!$C$1:$I$64204,2,0))</f>
        <v/>
      </c>
      <c r="C33" s="156"/>
      <c r="D33" s="156"/>
      <c r="E33" s="156"/>
      <c r="F33" s="101"/>
      <c r="G33" s="55" t="str">
        <f>IF(A33=0,"",VLOOKUP(A33,'Cadastro de Produtos'!$C$1:$I$64204,3,0))</f>
        <v/>
      </c>
      <c r="H33" s="55" t="str">
        <f>IF(A33=0,"",VLOOKUP(A33,'Cadastro de Produtos'!$C$1:$I$64204,4,0))</f>
        <v/>
      </c>
      <c r="I33" s="56" t="str">
        <f>IF(A33=0,"",VLOOKUP(A33,'Cadastro de Produtos'!$C$1:$I$64204,5,0))</f>
        <v/>
      </c>
      <c r="J33" s="90"/>
      <c r="K33" s="64" t="str">
        <f t="shared" si="0"/>
        <v/>
      </c>
      <c r="L33" s="65"/>
      <c r="M33" s="65"/>
      <c r="N33" s="78">
        <f t="shared" si="1"/>
        <v>0</v>
      </c>
      <c r="O33" s="78">
        <f t="shared" si="4"/>
        <v>0</v>
      </c>
    </row>
    <row r="34" spans="1:15" ht="20.100000000000001" customHeight="1">
      <c r="A34" s="110"/>
      <c r="B34" s="156" t="str">
        <f>IF(A34=0,"",VLOOKUP(A34,'Cadastro de Produtos'!$C$1:$I$64204,2,0))</f>
        <v/>
      </c>
      <c r="C34" s="156"/>
      <c r="D34" s="156"/>
      <c r="E34" s="156"/>
      <c r="F34" s="93"/>
      <c r="G34" s="55" t="str">
        <f>IF(A34=0,"",VLOOKUP(A34,'Cadastro de Produtos'!$C$1:$I$64204,3,0))</f>
        <v/>
      </c>
      <c r="H34" s="55" t="str">
        <f>IF(A34=0,"",VLOOKUP(A34,'Cadastro de Produtos'!$C$1:$I$64204,4,0))</f>
        <v/>
      </c>
      <c r="I34" s="56" t="str">
        <f>IF(A34=0,"",VLOOKUP(A34,'Cadastro de Produtos'!$C$1:$I$64204,5,0))</f>
        <v/>
      </c>
      <c r="J34" s="90"/>
      <c r="K34" s="64" t="str">
        <f t="shared" si="0"/>
        <v/>
      </c>
      <c r="L34" s="65"/>
      <c r="M34" s="65"/>
      <c r="N34" s="78">
        <f t="shared" si="1"/>
        <v>0</v>
      </c>
      <c r="O34" s="78">
        <f t="shared" si="4"/>
        <v>0</v>
      </c>
    </row>
    <row r="35" spans="1:15" ht="20.100000000000001" customHeight="1">
      <c r="A35" s="110"/>
      <c r="B35" s="156" t="str">
        <f>IF(A35=0,"",VLOOKUP(A35,'Cadastro de Produtos'!$C$1:$I$64204,2,0))</f>
        <v/>
      </c>
      <c r="C35" s="156"/>
      <c r="D35" s="156"/>
      <c r="E35" s="156"/>
      <c r="F35" s="93"/>
      <c r="G35" s="55" t="str">
        <f>IF(A35=0,"",VLOOKUP(A35,'Cadastro de Produtos'!$C$1:$I$64204,3,0))</f>
        <v/>
      </c>
      <c r="H35" s="55" t="str">
        <f>IF(A35=0,"",VLOOKUP(A35,'Cadastro de Produtos'!$C$1:$I$64204,4,0))</f>
        <v/>
      </c>
      <c r="I35" s="56" t="str">
        <f>IF(A35=0,"",VLOOKUP(A35,'Cadastro de Produtos'!$C$1:$I$64204,5,0))</f>
        <v/>
      </c>
      <c r="J35" s="90"/>
      <c r="K35" s="64" t="str">
        <f t="shared" si="0"/>
        <v/>
      </c>
      <c r="L35" s="65"/>
      <c r="M35" s="65"/>
      <c r="N35" s="78">
        <f t="shared" si="1"/>
        <v>0</v>
      </c>
      <c r="O35" s="78">
        <f t="shared" si="4"/>
        <v>0</v>
      </c>
    </row>
    <row r="36" spans="1:15" ht="20.100000000000001" customHeight="1">
      <c r="A36" s="110"/>
      <c r="B36" s="156" t="str">
        <f>IF(A36=0,"",VLOOKUP(A36,'Cadastro de Produtos'!$C$1:$I$64204,2,0))</f>
        <v/>
      </c>
      <c r="C36" s="156"/>
      <c r="D36" s="156"/>
      <c r="E36" s="156"/>
      <c r="F36" s="94"/>
      <c r="G36" s="55" t="str">
        <f>IF(A36=0,"",VLOOKUP(A36,'Cadastro de Produtos'!$C$1:$I$64204,3,0))</f>
        <v/>
      </c>
      <c r="H36" s="55" t="str">
        <f>IF(A36=0,"",VLOOKUP(A36,'Cadastro de Produtos'!$C$1:$I$64204,4,0))</f>
        <v/>
      </c>
      <c r="I36" s="56" t="str">
        <f>IF(A36=0,"",VLOOKUP(A36,'Cadastro de Produtos'!$C$1:$I$64204,5,0))</f>
        <v/>
      </c>
      <c r="J36" s="90"/>
      <c r="K36" s="64" t="str">
        <f t="shared" si="0"/>
        <v/>
      </c>
      <c r="L36" s="65"/>
      <c r="M36" s="65"/>
      <c r="N36" s="78">
        <f t="shared" si="1"/>
        <v>0</v>
      </c>
      <c r="O36" s="78">
        <f t="shared" si="4"/>
        <v>0</v>
      </c>
    </row>
    <row r="37" spans="1:15" ht="20.100000000000001" customHeight="1">
      <c r="A37" s="98"/>
      <c r="B37" s="156" t="str">
        <f>IF(A37=0,"",VLOOKUP(A37,'Cadastro de Produtos'!$C$1:$I$64204,2,0))</f>
        <v/>
      </c>
      <c r="C37" s="156"/>
      <c r="D37" s="156"/>
      <c r="E37" s="156"/>
      <c r="F37" s="94"/>
      <c r="G37" s="55" t="str">
        <f>IF(A37=0,"",VLOOKUP(A37,'Cadastro de Produtos'!$C$1:$I$64204,3,0))</f>
        <v/>
      </c>
      <c r="H37" s="55" t="str">
        <f>IF(A37=0,"",VLOOKUP(A37,'Cadastro de Produtos'!$C$1:$I$64204,4,0))</f>
        <v/>
      </c>
      <c r="I37" s="56" t="str">
        <f>IF(A37=0,"",VLOOKUP(A37,'Cadastro de Produtos'!$C$1:$I$64204,5,0))</f>
        <v/>
      </c>
      <c r="J37" s="90"/>
      <c r="K37" s="64" t="str">
        <f t="shared" si="0"/>
        <v/>
      </c>
      <c r="L37" s="65"/>
      <c r="M37" s="65"/>
      <c r="N37" s="78">
        <f>IF($A37=0,0,K37*J37%)</f>
        <v>0</v>
      </c>
      <c r="O37" s="78">
        <f>IF($A37=0,0,(K37-(K37*J37%))*M37%)</f>
        <v>0</v>
      </c>
    </row>
    <row r="38" spans="1:15" ht="20.100000000000001" customHeight="1">
      <c r="A38" s="99"/>
      <c r="B38" s="156" t="str">
        <f>IF(A38=0,"",VLOOKUP(A38,'Cadastro de Produtos'!$C$1:$I$64204,2,0))</f>
        <v/>
      </c>
      <c r="C38" s="156"/>
      <c r="D38" s="156"/>
      <c r="E38" s="156"/>
      <c r="F38" s="94"/>
      <c r="G38" s="55" t="str">
        <f>IF(A38=0,"",VLOOKUP(A38,'Cadastro de Produtos'!$C$1:$I$64204,3,0))</f>
        <v/>
      </c>
      <c r="H38" s="55" t="str">
        <f>IF(A38=0,"",VLOOKUP(A38,'Cadastro de Produtos'!$C$1:$I$64204,4,0))</f>
        <v/>
      </c>
      <c r="I38" s="56" t="str">
        <f>IF(A38=0,"",VLOOKUP(A38,'Cadastro de Produtos'!$C$1:$I$64204,5,0))</f>
        <v/>
      </c>
      <c r="J38" s="90"/>
      <c r="K38" s="64" t="str">
        <f t="shared" si="0"/>
        <v/>
      </c>
      <c r="L38" s="65"/>
      <c r="M38" s="65"/>
      <c r="N38" s="78">
        <f t="shared" si="1"/>
        <v>0</v>
      </c>
      <c r="O38" s="78">
        <f t="shared" si="4"/>
        <v>0</v>
      </c>
    </row>
    <row r="39" spans="1:15" ht="20.100000000000001" customHeight="1">
      <c r="A39" s="99"/>
      <c r="B39" s="156" t="str">
        <f>IF(A39=0,"",VLOOKUP(A39,'Cadastro de Produtos'!$C$1:$I$64204,2,0))</f>
        <v/>
      </c>
      <c r="C39" s="156"/>
      <c r="D39" s="156"/>
      <c r="E39" s="156"/>
      <c r="F39" s="94"/>
      <c r="G39" s="55" t="str">
        <f>IF(A39=0,"",VLOOKUP(A39,'Cadastro de Produtos'!$C$1:$I$64204,3,0))</f>
        <v/>
      </c>
      <c r="H39" s="55" t="str">
        <f>IF(A39=0,"",VLOOKUP(A39,'Cadastro de Produtos'!$C$1:$I$64204,4,0))</f>
        <v/>
      </c>
      <c r="I39" s="56" t="str">
        <f>IF(A39=0,"",VLOOKUP(A39,'Cadastro de Produtos'!$C$1:$I$64204,5,0))</f>
        <v/>
      </c>
      <c r="J39" s="90"/>
      <c r="K39" s="64" t="str">
        <f t="shared" si="0"/>
        <v/>
      </c>
      <c r="L39" s="65"/>
      <c r="M39" s="65"/>
      <c r="N39" s="78">
        <f>IF($A39=0,0,K39*J39%)</f>
        <v>0</v>
      </c>
      <c r="O39" s="78">
        <f>IF($A39=0,0,(K39-(K39*J39%))*M39%)</f>
        <v>0</v>
      </c>
    </row>
    <row r="40" spans="1:15" ht="20.100000000000001" customHeight="1">
      <c r="A40" s="99"/>
      <c r="B40" s="156" t="str">
        <f>IF(A40=0,"",VLOOKUP(A40,'Cadastro de Produtos'!$C$1:$I$64204,2,0))</f>
        <v/>
      </c>
      <c r="C40" s="156"/>
      <c r="D40" s="156"/>
      <c r="E40" s="156"/>
      <c r="F40" s="94"/>
      <c r="G40" s="55" t="str">
        <f>IF(A40=0,"",VLOOKUP(A40,'Cadastro de Produtos'!$C$1:$I$64204,3,0))</f>
        <v/>
      </c>
      <c r="H40" s="55" t="str">
        <f>IF(A40=0,"",VLOOKUP(A40,'Cadastro de Produtos'!$C$1:$I$64204,4,0))</f>
        <v/>
      </c>
      <c r="I40" s="56" t="str">
        <f>IF(A40=0,"",VLOOKUP(A40,'Cadastro de Produtos'!$C$1:$I$64204,5,0))</f>
        <v/>
      </c>
      <c r="J40" s="90"/>
      <c r="K40" s="64" t="str">
        <f t="shared" si="0"/>
        <v/>
      </c>
      <c r="L40" s="65"/>
      <c r="M40" s="65"/>
      <c r="N40" s="78">
        <f>IF($A40=0,0,K40*J40%)</f>
        <v>0</v>
      </c>
      <c r="O40" s="78">
        <f>IF($A40=0,0,(K40-(K40*J40%))*M40%)</f>
        <v>0</v>
      </c>
    </row>
    <row r="41" spans="1:15" ht="20.100000000000001" customHeight="1">
      <c r="A41" s="99"/>
      <c r="B41" s="156" t="str">
        <f>IF(A41=0,"",VLOOKUP(A41,'Cadastro de Produtos'!$C$1:$I$64204,2,0))</f>
        <v/>
      </c>
      <c r="C41" s="156"/>
      <c r="D41" s="156"/>
      <c r="E41" s="156"/>
      <c r="F41" s="94"/>
      <c r="G41" s="55" t="str">
        <f>IF(A41=0,"",VLOOKUP(A41,'Cadastro de Produtos'!$C$1:$I$64204,3,0))</f>
        <v/>
      </c>
      <c r="H41" s="55" t="str">
        <f>IF(A41=0,"",VLOOKUP(A41,'Cadastro de Produtos'!$C$1:$I$64204,4,0))</f>
        <v/>
      </c>
      <c r="I41" s="56" t="str">
        <f>IF(A41=0,"",VLOOKUP(A41,'Cadastro de Produtos'!$C$1:$I$64204,5,0))</f>
        <v/>
      </c>
      <c r="J41" s="90"/>
      <c r="K41" s="64" t="str">
        <f t="shared" si="0"/>
        <v/>
      </c>
      <c r="L41" s="65"/>
      <c r="M41" s="65"/>
      <c r="N41" s="78">
        <f t="shared" ref="N41:N50" si="5">IF($A41=0,0,K41*J41%)</f>
        <v>0</v>
      </c>
      <c r="O41" s="78">
        <f t="shared" ref="O41:O47" si="6">IF($A41=0,0,(K41-(K41*J41%))*M41%)</f>
        <v>0</v>
      </c>
    </row>
    <row r="42" spans="1:15" ht="20.100000000000001" customHeight="1">
      <c r="A42" s="99"/>
      <c r="B42" s="156" t="str">
        <f>IF(A42=0,"",VLOOKUP(A42,'Cadastro de Produtos'!$C$1:$I$64204,2,0))</f>
        <v/>
      </c>
      <c r="C42" s="156"/>
      <c r="D42" s="156"/>
      <c r="E42" s="156"/>
      <c r="F42" s="94"/>
      <c r="G42" s="55" t="str">
        <f>IF(A42=0,"",VLOOKUP(A42,'Cadastro de Produtos'!$C$1:$I$64204,3,0))</f>
        <v/>
      </c>
      <c r="H42" s="55" t="str">
        <f>IF(A42=0,"",VLOOKUP(A42,'Cadastro de Produtos'!$C$1:$I$64204,4,0))</f>
        <v/>
      </c>
      <c r="I42" s="56" t="str">
        <f>IF(A42=0,"",VLOOKUP(A42,'Cadastro de Produtos'!$C$1:$I$64204,5,0))</f>
        <v/>
      </c>
      <c r="J42" s="90"/>
      <c r="K42" s="64" t="str">
        <f t="shared" si="0"/>
        <v/>
      </c>
      <c r="L42" s="65"/>
      <c r="M42" s="65"/>
      <c r="N42" s="78">
        <f t="shared" si="5"/>
        <v>0</v>
      </c>
      <c r="O42" s="78">
        <f t="shared" si="6"/>
        <v>0</v>
      </c>
    </row>
    <row r="43" spans="1:15" ht="20.100000000000001" customHeight="1">
      <c r="A43" s="99"/>
      <c r="B43" s="156" t="str">
        <f>IF(A43=0,"",VLOOKUP(A43,'Cadastro de Produtos'!$C$1:$I$64204,2,0))</f>
        <v/>
      </c>
      <c r="C43" s="156"/>
      <c r="D43" s="156"/>
      <c r="E43" s="156"/>
      <c r="F43" s="94"/>
      <c r="G43" s="55" t="str">
        <f>IF(A43=0,"",VLOOKUP(A43,'Cadastro de Produtos'!$C$1:$I$64204,3,0))</f>
        <v/>
      </c>
      <c r="H43" s="55" t="str">
        <f>IF(A43=0,"",VLOOKUP(A43,'Cadastro de Produtos'!$C$1:$I$64204,4,0))</f>
        <v/>
      </c>
      <c r="I43" s="56" t="str">
        <f>IF(A43=0,"",VLOOKUP(A43,'Cadastro de Produtos'!$C$1:$I$64204,5,0))</f>
        <v/>
      </c>
      <c r="J43" s="90"/>
      <c r="K43" s="64" t="str">
        <f t="shared" si="0"/>
        <v/>
      </c>
      <c r="L43" s="65"/>
      <c r="M43" s="65"/>
      <c r="N43" s="78">
        <f t="shared" si="5"/>
        <v>0</v>
      </c>
      <c r="O43" s="78">
        <f t="shared" si="6"/>
        <v>0</v>
      </c>
    </row>
    <row r="44" spans="1:15" ht="20.100000000000001" customHeight="1">
      <c r="A44" s="99"/>
      <c r="B44" s="156" t="str">
        <f>IF(A44=0,"",VLOOKUP(A44,'Cadastro de Produtos'!$C$1:$I$64204,2,0))</f>
        <v/>
      </c>
      <c r="C44" s="156"/>
      <c r="D44" s="156"/>
      <c r="E44" s="156"/>
      <c r="F44" s="94"/>
      <c r="G44" s="55" t="str">
        <f>IF(A44=0,"",VLOOKUP(A44,'Cadastro de Produtos'!$C$1:$I$64204,3,0))</f>
        <v/>
      </c>
      <c r="H44" s="55" t="str">
        <f>IF(A44=0,"",VLOOKUP(A44,'Cadastro de Produtos'!$C$1:$I$64204,4,0))</f>
        <v/>
      </c>
      <c r="I44" s="56" t="str">
        <f>IF(A44=0,"",VLOOKUP(A44,'Cadastro de Produtos'!$C$1:$I$64204,5,0))</f>
        <v/>
      </c>
      <c r="J44" s="90"/>
      <c r="K44" s="64" t="str">
        <f t="shared" si="0"/>
        <v/>
      </c>
      <c r="L44" s="65"/>
      <c r="M44" s="65"/>
      <c r="N44" s="78">
        <f t="shared" si="5"/>
        <v>0</v>
      </c>
      <c r="O44" s="78">
        <f t="shared" si="6"/>
        <v>0</v>
      </c>
    </row>
    <row r="45" spans="1:15" ht="20.100000000000001" customHeight="1">
      <c r="A45" s="99"/>
      <c r="B45" s="156" t="str">
        <f>IF(A45=0,"",VLOOKUP(A45,'Cadastro de Produtos'!$C$1:$I$64204,2,0))</f>
        <v/>
      </c>
      <c r="C45" s="156"/>
      <c r="D45" s="156"/>
      <c r="E45" s="156"/>
      <c r="F45" s="94"/>
      <c r="G45" s="55" t="str">
        <f>IF(A45=0,"",VLOOKUP(A45,'Cadastro de Produtos'!$C$1:$I$64204,3,0))</f>
        <v/>
      </c>
      <c r="H45" s="55" t="str">
        <f>IF(A45=0,"",VLOOKUP(A45,'Cadastro de Produtos'!$C$1:$I$64204,4,0))</f>
        <v/>
      </c>
      <c r="I45" s="56" t="str">
        <f>IF(A45=0,"",VLOOKUP(A45,'Cadastro de Produtos'!$C$1:$I$64204,5,0))</f>
        <v/>
      </c>
      <c r="J45" s="90"/>
      <c r="K45" s="64" t="str">
        <f t="shared" si="0"/>
        <v/>
      </c>
      <c r="L45" s="65"/>
      <c r="M45" s="65"/>
      <c r="N45" s="78">
        <f t="shared" si="5"/>
        <v>0</v>
      </c>
      <c r="O45" s="78">
        <f t="shared" si="6"/>
        <v>0</v>
      </c>
    </row>
    <row r="46" spans="1:15" ht="20.100000000000001" customHeight="1">
      <c r="A46" s="99"/>
      <c r="B46" s="156" t="str">
        <f>IF(A46=0,"",VLOOKUP(A46,'Cadastro de Produtos'!$C$1:$I$64204,2,0))</f>
        <v/>
      </c>
      <c r="C46" s="156"/>
      <c r="D46" s="156"/>
      <c r="E46" s="156"/>
      <c r="F46" s="94"/>
      <c r="G46" s="55" t="str">
        <f>IF(A46=0,"",VLOOKUP(A46,'Cadastro de Produtos'!$C$1:$I$64204,3,0))</f>
        <v/>
      </c>
      <c r="H46" s="55" t="str">
        <f>IF(A46=0,"",VLOOKUP(A46,'Cadastro de Produtos'!$C$1:$I$64204,4,0))</f>
        <v/>
      </c>
      <c r="I46" s="56" t="str">
        <f>IF(A46=0,"",VLOOKUP(A46,'Cadastro de Produtos'!$C$1:$I$64204,5,0))</f>
        <v/>
      </c>
      <c r="J46" s="90"/>
      <c r="K46" s="64" t="str">
        <f t="shared" si="0"/>
        <v/>
      </c>
      <c r="L46" s="65"/>
      <c r="M46" s="65"/>
      <c r="N46" s="78"/>
      <c r="O46" s="78"/>
    </row>
    <row r="47" spans="1:15" ht="20.100000000000001" customHeight="1">
      <c r="A47" s="99"/>
      <c r="B47" s="156" t="str">
        <f>IF(A47=0,"",VLOOKUP(A47,'Cadastro de Produtos'!$C$1:$I$64204,2,0))</f>
        <v/>
      </c>
      <c r="C47" s="156"/>
      <c r="D47" s="156"/>
      <c r="E47" s="156"/>
      <c r="F47" s="94"/>
      <c r="G47" s="55" t="str">
        <f>IF(A47=0,"",VLOOKUP(A47,'Cadastro de Produtos'!$C$1:$I$64204,3,0))</f>
        <v/>
      </c>
      <c r="H47" s="55" t="str">
        <f>IF(A47=0,"",VLOOKUP(A47,'Cadastro de Produtos'!$C$1:$I$64204,4,0))</f>
        <v/>
      </c>
      <c r="I47" s="56" t="str">
        <f>IF(A47=0,"",VLOOKUP(A47,'Cadastro de Produtos'!$C$1:$I$64204,5,0))</f>
        <v/>
      </c>
      <c r="J47" s="90"/>
      <c r="K47" s="64" t="str">
        <f t="shared" si="0"/>
        <v/>
      </c>
      <c r="L47" s="65"/>
      <c r="M47" s="65"/>
      <c r="N47" s="78">
        <f t="shared" si="5"/>
        <v>0</v>
      </c>
      <c r="O47" s="78">
        <f t="shared" si="6"/>
        <v>0</v>
      </c>
    </row>
    <row r="48" spans="1:15" ht="20.100000000000001" customHeight="1">
      <c r="A48" s="99"/>
      <c r="B48" s="156" t="str">
        <f>IF(A48=0,"",VLOOKUP(A48,'Cadastro de Produtos'!$C$1:$I$64204,2,0))</f>
        <v/>
      </c>
      <c r="C48" s="156"/>
      <c r="D48" s="156"/>
      <c r="E48" s="156"/>
      <c r="F48" s="94"/>
      <c r="G48" s="55" t="str">
        <f>IF(A48=0,"",VLOOKUP(A48,'Cadastro de Produtos'!$C$1:$I$64204,3,0))</f>
        <v/>
      </c>
      <c r="H48" s="55" t="str">
        <f>IF(A48=0,"",VLOOKUP(A48,'Cadastro de Produtos'!$C$1:$I$64204,4,0))</f>
        <v/>
      </c>
      <c r="I48" s="56" t="str">
        <f>IF(A48=0,"",VLOOKUP(A48,'Cadastro de Produtos'!$C$1:$I$64204,5,0))</f>
        <v/>
      </c>
      <c r="J48" s="90"/>
      <c r="K48" s="64" t="str">
        <f t="shared" si="0"/>
        <v/>
      </c>
      <c r="L48" s="65"/>
      <c r="M48" s="65"/>
      <c r="N48" s="78"/>
      <c r="O48" s="78">
        <f>IF($A49=0,0,(K49-(K49*J49%))*M49%)</f>
        <v>0</v>
      </c>
    </row>
    <row r="49" spans="1:15" ht="20.100000000000001" customHeight="1">
      <c r="A49" s="99"/>
      <c r="B49" s="156" t="str">
        <f>IF(A49=0,"",VLOOKUP(A49,'Cadastro de Produtos'!$C$1:$I$64204,2,0))</f>
        <v/>
      </c>
      <c r="C49" s="156"/>
      <c r="D49" s="156"/>
      <c r="E49" s="156"/>
      <c r="F49" s="94"/>
      <c r="G49" s="55" t="str">
        <f>IF(A49=0,"",VLOOKUP(A49,'Cadastro de Produtos'!$C$1:$I$64204,3,0))</f>
        <v/>
      </c>
      <c r="H49" s="55" t="str">
        <f>IF(A49=0,"",VLOOKUP(A49,'Cadastro de Produtos'!$C$1:$I$64204,4,0))</f>
        <v/>
      </c>
      <c r="I49" s="56" t="str">
        <f>IF(A49=0,"",VLOOKUP(A49,'Cadastro de Produtos'!$C$1:$I$64204,5,0))</f>
        <v/>
      </c>
      <c r="J49" s="90"/>
      <c r="K49" s="64" t="str">
        <f t="shared" si="0"/>
        <v/>
      </c>
      <c r="L49" s="65"/>
      <c r="M49" s="65"/>
      <c r="N49" s="78">
        <f t="shared" si="5"/>
        <v>0</v>
      </c>
      <c r="O49" s="78">
        <f>IF($A50=0,0,(K50-(K50*J50%))*M50%)</f>
        <v>0</v>
      </c>
    </row>
    <row r="50" spans="1:15" ht="20.100000000000001" customHeight="1">
      <c r="A50" s="99"/>
      <c r="B50" s="156" t="str">
        <f>IF(A50=0,"",VLOOKUP(A50,'Cadastro de Produtos'!$C$1:$I$64204,2,0))</f>
        <v/>
      </c>
      <c r="C50" s="156"/>
      <c r="D50" s="156"/>
      <c r="E50" s="156"/>
      <c r="F50" s="94"/>
      <c r="G50" s="55" t="str">
        <f>IF(A50=0,"",VLOOKUP(A50,'Cadastro de Produtos'!$C$1:$I$64204,3,0))</f>
        <v/>
      </c>
      <c r="H50" s="55" t="str">
        <f>IF(A50=0,"",VLOOKUP(A50,'Cadastro de Produtos'!$C$1:$I$64204,4,0))</f>
        <v/>
      </c>
      <c r="I50" s="56" t="str">
        <f>IF(A50=0,"",VLOOKUP(A50,'Cadastro de Produtos'!$C$1:$I$64204,5,0))</f>
        <v/>
      </c>
      <c r="J50" s="90"/>
      <c r="K50" s="64" t="str">
        <f t="shared" si="0"/>
        <v/>
      </c>
      <c r="L50" s="65"/>
      <c r="M50" s="65"/>
      <c r="N50" s="78">
        <f t="shared" si="5"/>
        <v>0</v>
      </c>
      <c r="O50" s="78">
        <f>IF($A51=0,0,(K51-(K51*J51%))*M51%)</f>
        <v>0</v>
      </c>
    </row>
    <row r="51" spans="1:15" ht="12" customHeight="1">
      <c r="A51" s="121"/>
      <c r="B51" s="156" t="str">
        <f>IF(A51=0,"",VLOOKUP(A51,'Cadastro de Produtos'!$C$1:$I$64204,2,0))</f>
        <v/>
      </c>
      <c r="C51" s="156"/>
      <c r="D51" s="156"/>
      <c r="E51" s="156"/>
      <c r="F51" s="94"/>
      <c r="G51" s="55" t="str">
        <f>IF(A51=0,"",VLOOKUP(A51,'Cadastro de Produtos'!$C$1:$I$64204,3,0))</f>
        <v/>
      </c>
      <c r="H51" s="55" t="str">
        <f>IF(A51=0,"",VLOOKUP(A51,'Cadastro de Produtos'!$C$1:$I$64204,4,0))</f>
        <v/>
      </c>
      <c r="I51" s="56" t="str">
        <f>IF(A51=0,"",VLOOKUP(A51,'Cadastro de Produtos'!$C$1:$I$64204,5,0))</f>
        <v/>
      </c>
      <c r="J51" s="90"/>
      <c r="K51" s="64" t="str">
        <f t="shared" si="0"/>
        <v/>
      </c>
      <c r="L51" s="65"/>
      <c r="M51" s="65"/>
      <c r="N51" s="78">
        <f t="shared" si="1"/>
        <v>0</v>
      </c>
      <c r="O51" s="79"/>
    </row>
    <row r="52" spans="1:15" ht="12" customHeight="1">
      <c r="A52" s="165"/>
      <c r="B52" s="166"/>
      <c r="C52" s="53"/>
      <c r="D52" s="53"/>
      <c r="E52" s="53"/>
      <c r="F52" s="10"/>
      <c r="G52" s="53"/>
      <c r="H52" s="53"/>
      <c r="I52" s="53"/>
      <c r="J52" s="10"/>
      <c r="K52" s="66"/>
      <c r="L52" s="67"/>
      <c r="M52" s="66"/>
      <c r="N52" s="79"/>
      <c r="O52" s="79"/>
    </row>
    <row r="53" spans="1:15" ht="12" customHeight="1">
      <c r="A53" s="100"/>
      <c r="B53" s="100"/>
      <c r="C53" s="53"/>
      <c r="D53" s="53"/>
      <c r="E53" s="53"/>
      <c r="F53" s="10"/>
      <c r="G53" s="53"/>
      <c r="H53" s="53"/>
      <c r="I53" s="53"/>
      <c r="J53" s="10"/>
      <c r="K53" s="66"/>
      <c r="L53" s="67"/>
      <c r="M53" s="66"/>
      <c r="N53" s="79"/>
      <c r="O53" s="79"/>
    </row>
    <row r="54" spans="1:15" ht="19.5" customHeight="1">
      <c r="A54" s="100"/>
      <c r="B54" s="100"/>
      <c r="C54" s="53"/>
      <c r="D54" s="53"/>
      <c r="E54" s="53"/>
      <c r="F54" s="10"/>
      <c r="G54" s="53"/>
      <c r="H54" s="53"/>
      <c r="I54" s="53"/>
      <c r="J54" s="10"/>
      <c r="K54" s="66"/>
      <c r="L54" s="67"/>
      <c r="M54" s="66"/>
      <c r="N54" s="79"/>
      <c r="O54" s="79"/>
    </row>
    <row r="55" spans="1:15" ht="19.5" customHeight="1">
      <c r="A55" s="33" t="s">
        <v>227</v>
      </c>
      <c r="B55" s="146"/>
      <c r="C55" s="146"/>
      <c r="D55" s="146"/>
      <c r="E55" s="146"/>
      <c r="F55" s="146"/>
      <c r="G55" s="146"/>
      <c r="H55" s="53"/>
      <c r="I55" s="53" t="s">
        <v>26</v>
      </c>
      <c r="J55" s="10"/>
      <c r="K55" s="66"/>
      <c r="L55" s="167">
        <f>SUM(K17:K51)</f>
        <v>0</v>
      </c>
      <c r="M55" s="167"/>
      <c r="N55" s="79"/>
      <c r="O55" s="79"/>
    </row>
    <row r="56" spans="1:15" ht="19.5" customHeight="1">
      <c r="A56" s="13" t="s">
        <v>58</v>
      </c>
      <c r="B56" s="159"/>
      <c r="C56" s="160"/>
      <c r="D56" s="160"/>
      <c r="E56" s="160"/>
      <c r="F56" s="160"/>
      <c r="G56" s="161"/>
      <c r="H56" s="51"/>
      <c r="I56" s="51" t="s">
        <v>27</v>
      </c>
      <c r="J56" s="5"/>
      <c r="K56" s="68"/>
      <c r="L56" s="145">
        <f>SUM(N17:N51)</f>
        <v>0</v>
      </c>
      <c r="M56" s="145"/>
      <c r="N56" s="79"/>
      <c r="O56" s="79"/>
    </row>
    <row r="57" spans="1:15" ht="19.5" customHeight="1">
      <c r="A57" s="5"/>
      <c r="B57" s="162"/>
      <c r="C57" s="163"/>
      <c r="D57" s="163"/>
      <c r="E57" s="163"/>
      <c r="F57" s="163"/>
      <c r="G57" s="164"/>
      <c r="H57" s="51"/>
      <c r="I57" s="51"/>
      <c r="J57" s="5"/>
      <c r="K57" s="68"/>
      <c r="L57" s="145"/>
      <c r="M57" s="145"/>
      <c r="N57" s="79"/>
      <c r="O57" s="79"/>
    </row>
    <row r="58" spans="1:15" ht="19.5" customHeight="1">
      <c r="A58" s="5"/>
      <c r="B58" s="157"/>
      <c r="C58" s="157"/>
      <c r="D58" s="157"/>
      <c r="E58" s="157"/>
      <c r="F58" s="157"/>
      <c r="G58" s="157"/>
      <c r="H58" s="51"/>
      <c r="I58" s="51" t="s">
        <v>265</v>
      </c>
      <c r="J58" s="5"/>
      <c r="K58" s="68"/>
      <c r="L58" s="158">
        <v>0</v>
      </c>
      <c r="M58" s="158"/>
      <c r="N58" s="79"/>
      <c r="O58" s="79"/>
    </row>
    <row r="59" spans="1:15" ht="12.75">
      <c r="A59" s="5"/>
      <c r="B59" s="157"/>
      <c r="C59" s="157"/>
      <c r="D59" s="157"/>
      <c r="E59" s="157"/>
      <c r="F59" s="157"/>
      <c r="G59" s="157"/>
      <c r="H59" s="51"/>
      <c r="I59" s="51" t="s">
        <v>28</v>
      </c>
      <c r="J59" s="5"/>
      <c r="K59" s="68"/>
      <c r="L59" s="145">
        <f>L55-L56+L58+L57</f>
        <v>0</v>
      </c>
      <c r="M59" s="145"/>
      <c r="N59" s="79"/>
      <c r="O59" s="79"/>
    </row>
    <row r="60" spans="1:15">
      <c r="H60" s="88"/>
      <c r="K60" s="69"/>
      <c r="L60" s="70"/>
      <c r="M60" s="69"/>
      <c r="N60" s="79"/>
      <c r="O60" s="76"/>
    </row>
    <row r="61" spans="1:15">
      <c r="N61" s="76"/>
    </row>
  </sheetData>
  <protectedRanges>
    <protectedRange sqref="B6 B11 K9 E11 I3" name="Intervalo1"/>
    <protectedRange sqref="J17:J51" name="Intervalo1_3"/>
    <protectedRange sqref="A38:A51" name="Intervalo1_1_1_2_1_1_2_1"/>
    <protectedRange sqref="F36:F51" name="Intervalo1_3_2_4_2_1_2_5"/>
    <protectedRange sqref="F35" name="Intervalo1_3_2_4_2_1_2_2_2"/>
    <protectedRange sqref="F34" name="Intervalo1_3_3_1_1_2"/>
    <protectedRange sqref="A34:A35" name="Intervalo1_3_2_1_4_1"/>
    <protectedRange sqref="A36:A37" name="Intervalo1_1_1_2_2_1_2_2_1_1"/>
    <protectedRange sqref="A28" name="Intervalo1_3_1_1_1_1_1_1_2_1_1"/>
    <protectedRange sqref="A27" name="Intervalo1_1_1_2_2_1_1_1_1_1_2_1_1"/>
    <protectedRange sqref="A25:A26" name="Intervalo1_1_1_2_1_1_1_2_1_1"/>
    <protectedRange sqref="A24" name="Intervalo1_1_1_2_2_1_1_2_2_2_1_1"/>
    <protectedRange sqref="F33" name="Intervalo1_3_2_4_2_1_1_2_1_1_2_2"/>
    <protectedRange sqref="F29:F32" name="Intervalo1_3_2_4_2_1_1_2_1_1_2_1_1"/>
    <protectedRange sqref="F17:F28" name="Intervalo1_3_2_4_2_1_1_2_2_1_1"/>
  </protectedRanges>
  <mergeCells count="71">
    <mergeCell ref="B27:E27"/>
    <mergeCell ref="B28:E28"/>
    <mergeCell ref="B29:E29"/>
    <mergeCell ref="B38:E38"/>
    <mergeCell ref="B31:E31"/>
    <mergeCell ref="B34:E34"/>
    <mergeCell ref="B35:E35"/>
    <mergeCell ref="B32:E32"/>
    <mergeCell ref="L58:M58"/>
    <mergeCell ref="L56:M56"/>
    <mergeCell ref="B33:E33"/>
    <mergeCell ref="B48:E48"/>
    <mergeCell ref="B42:E42"/>
    <mergeCell ref="B50:E50"/>
    <mergeCell ref="B56:G56"/>
    <mergeCell ref="B57:G57"/>
    <mergeCell ref="B43:E43"/>
    <mergeCell ref="B44:E44"/>
    <mergeCell ref="B45:E45"/>
    <mergeCell ref="B47:E47"/>
    <mergeCell ref="L57:M57"/>
    <mergeCell ref="B51:E51"/>
    <mergeCell ref="A52:B52"/>
    <mergeCell ref="L55:M55"/>
    <mergeCell ref="B59:G59"/>
    <mergeCell ref="B17:E17"/>
    <mergeCell ref="B39:E39"/>
    <mergeCell ref="B40:E40"/>
    <mergeCell ref="B46:E46"/>
    <mergeCell ref="B22:E22"/>
    <mergeCell ref="B30:E30"/>
    <mergeCell ref="B49:E49"/>
    <mergeCell ref="B26:E26"/>
    <mergeCell ref="B37:E37"/>
    <mergeCell ref="B36:E36"/>
    <mergeCell ref="B58:G58"/>
    <mergeCell ref="B19:E19"/>
    <mergeCell ref="B23:E23"/>
    <mergeCell ref="B24:E24"/>
    <mergeCell ref="B25:E25"/>
    <mergeCell ref="L59:M59"/>
    <mergeCell ref="B55:G55"/>
    <mergeCell ref="B8:D8"/>
    <mergeCell ref="L3:M3"/>
    <mergeCell ref="F8:H8"/>
    <mergeCell ref="C5:H5"/>
    <mergeCell ref="C10:E10"/>
    <mergeCell ref="B7:H7"/>
    <mergeCell ref="C9:D9"/>
    <mergeCell ref="L8:M8"/>
    <mergeCell ref="J5:M5"/>
    <mergeCell ref="J6:M6"/>
    <mergeCell ref="B18:E18"/>
    <mergeCell ref="B20:E20"/>
    <mergeCell ref="B41:E41"/>
    <mergeCell ref="B21:E21"/>
    <mergeCell ref="M2:P2"/>
    <mergeCell ref="G3:H3"/>
    <mergeCell ref="C6:H6"/>
    <mergeCell ref="J3:K3"/>
    <mergeCell ref="B16:E16"/>
    <mergeCell ref="L10:M10"/>
    <mergeCell ref="L7:M7"/>
    <mergeCell ref="I11:M11"/>
    <mergeCell ref="B11:C11"/>
    <mergeCell ref="B13:H13"/>
    <mergeCell ref="B12:C12"/>
    <mergeCell ref="F10:H10"/>
    <mergeCell ref="J7:K7"/>
    <mergeCell ref="I10:K10"/>
    <mergeCell ref="E11:H11"/>
  </mergeCells>
  <phoneticPr fontId="3" type="noConversion"/>
  <hyperlinks>
    <hyperlink ref="B14" r:id="rId1" display="artdanca-poa@hotmail.com"/>
  </hyperlinks>
  <printOptions horizontalCentered="1"/>
  <pageMargins left="0.23622047244094491" right="0.23622047244094491" top="0.17" bottom="0.17" header="0.17" footer="0.17"/>
  <pageSetup paperSize="9" scale="69" orientation="portrait" horizontalDpi="4294967294" verticalDpi="300" r:id="rId2"/>
  <headerFooter alignWithMargins="0"/>
  <colBreaks count="1" manualBreakCount="1">
    <brk id="13" max="86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L267"/>
  <sheetViews>
    <sheetView topLeftCell="A241" workbookViewId="0">
      <selection activeCell="K256" sqref="K256"/>
    </sheetView>
  </sheetViews>
  <sheetFormatPr defaultColWidth="9.140625" defaultRowHeight="19.5" customHeight="1"/>
  <cols>
    <col min="1" max="1" width="26" style="20" bestFit="1" customWidth="1"/>
    <col min="2" max="2" width="19.5703125" style="20" bestFit="1" customWidth="1"/>
    <col min="3" max="3" width="8.7109375" style="23" bestFit="1" customWidth="1"/>
    <col min="4" max="4" width="57.85546875" style="20" customWidth="1"/>
    <col min="5" max="5" width="10.5703125" style="24" bestFit="1" customWidth="1"/>
    <col min="6" max="6" width="8" style="24" bestFit="1" customWidth="1"/>
    <col min="7" max="7" width="15.5703125" style="25" bestFit="1" customWidth="1"/>
    <col min="8" max="8" width="5.5703125" style="24" bestFit="1" customWidth="1"/>
    <col min="9" max="9" width="3.28515625" style="24" bestFit="1" customWidth="1"/>
    <col min="10" max="16384" width="9.140625" style="20"/>
  </cols>
  <sheetData>
    <row r="1" spans="1:12" s="22" customFormat="1" ht="19.5" customHeight="1">
      <c r="A1" s="72" t="s">
        <v>108</v>
      </c>
      <c r="B1" s="72" t="s">
        <v>109</v>
      </c>
      <c r="C1" s="73" t="s">
        <v>16</v>
      </c>
      <c r="D1" s="74" t="s">
        <v>17</v>
      </c>
      <c r="E1" s="74" t="s">
        <v>21</v>
      </c>
      <c r="F1" s="74" t="s">
        <v>14</v>
      </c>
      <c r="G1" s="75" t="s">
        <v>18</v>
      </c>
      <c r="H1" s="74" t="s">
        <v>20</v>
      </c>
      <c r="I1" s="74" t="s">
        <v>19</v>
      </c>
      <c r="J1" s="168" t="s">
        <v>247</v>
      </c>
      <c r="K1" s="169"/>
      <c r="L1" s="170"/>
    </row>
    <row r="2" spans="1:12" ht="19.5" customHeight="1">
      <c r="A2" s="14" t="s">
        <v>167</v>
      </c>
      <c r="B2" s="14" t="s">
        <v>168</v>
      </c>
      <c r="C2" s="28">
        <v>100400</v>
      </c>
      <c r="D2" s="29" t="s">
        <v>213</v>
      </c>
      <c r="E2" s="12" t="s">
        <v>22</v>
      </c>
      <c r="F2" s="12" t="s">
        <v>165</v>
      </c>
      <c r="G2" s="31">
        <v>8.5</v>
      </c>
      <c r="H2" s="12"/>
      <c r="I2" s="41"/>
      <c r="J2" s="42" t="s">
        <v>246</v>
      </c>
      <c r="K2" s="40"/>
      <c r="L2" s="43"/>
    </row>
    <row r="3" spans="1:12" ht="19.5" customHeight="1">
      <c r="A3" s="14" t="s">
        <v>167</v>
      </c>
      <c r="B3" s="14" t="s">
        <v>168</v>
      </c>
      <c r="C3" s="28">
        <v>100397</v>
      </c>
      <c r="D3" s="29" t="s">
        <v>214</v>
      </c>
      <c r="E3" s="12" t="s">
        <v>22</v>
      </c>
      <c r="F3" s="12" t="s">
        <v>165</v>
      </c>
      <c r="G3" s="31">
        <v>8.5</v>
      </c>
      <c r="H3" s="12"/>
      <c r="I3" s="41"/>
      <c r="J3" s="42" t="s">
        <v>245</v>
      </c>
      <c r="K3" s="40"/>
      <c r="L3" s="43"/>
    </row>
    <row r="4" spans="1:12" ht="19.5" customHeight="1" thickBot="1">
      <c r="A4" s="14" t="s">
        <v>167</v>
      </c>
      <c r="B4" s="14" t="s">
        <v>168</v>
      </c>
      <c r="C4" s="28">
        <v>100399</v>
      </c>
      <c r="D4" s="29" t="s">
        <v>215</v>
      </c>
      <c r="E4" s="12" t="s">
        <v>22</v>
      </c>
      <c r="F4" s="12" t="s">
        <v>165</v>
      </c>
      <c r="G4" s="31">
        <v>8.5</v>
      </c>
      <c r="H4" s="12"/>
      <c r="I4" s="41"/>
      <c r="J4" s="44" t="s">
        <v>244</v>
      </c>
      <c r="K4" s="45"/>
      <c r="L4" s="46"/>
    </row>
    <row r="5" spans="1:12" ht="19.5" customHeight="1">
      <c r="A5" s="14" t="s">
        <v>167</v>
      </c>
      <c r="B5" s="14" t="s">
        <v>168</v>
      </c>
      <c r="C5" s="28">
        <v>100401</v>
      </c>
      <c r="D5" s="29" t="s">
        <v>216</v>
      </c>
      <c r="E5" s="12" t="s">
        <v>22</v>
      </c>
      <c r="F5" s="12" t="s">
        <v>165</v>
      </c>
      <c r="G5" s="31">
        <v>8.5</v>
      </c>
      <c r="H5" s="12"/>
      <c r="I5" s="12"/>
    </row>
    <row r="6" spans="1:12" ht="19.5" customHeight="1">
      <c r="A6" s="14" t="s">
        <v>167</v>
      </c>
      <c r="B6" s="14" t="s">
        <v>168</v>
      </c>
      <c r="C6" s="28">
        <v>100398</v>
      </c>
      <c r="D6" s="29" t="s">
        <v>217</v>
      </c>
      <c r="E6" s="12" t="s">
        <v>22</v>
      </c>
      <c r="F6" s="12" t="s">
        <v>165</v>
      </c>
      <c r="G6" s="31">
        <v>8.5</v>
      </c>
      <c r="H6" s="12"/>
      <c r="I6" s="12"/>
    </row>
    <row r="7" spans="1:12" ht="19.5" customHeight="1">
      <c r="A7" s="14" t="s">
        <v>110</v>
      </c>
      <c r="B7" s="14" t="s">
        <v>168</v>
      </c>
      <c r="C7" s="28">
        <v>100374</v>
      </c>
      <c r="D7" s="29" t="s">
        <v>61</v>
      </c>
      <c r="E7" s="12" t="s">
        <v>22</v>
      </c>
      <c r="F7" s="12" t="s">
        <v>165</v>
      </c>
      <c r="G7" s="31">
        <v>2.7</v>
      </c>
      <c r="H7" s="12"/>
      <c r="I7" s="12"/>
    </row>
    <row r="8" spans="1:12" ht="19.5" customHeight="1">
      <c r="A8" s="14" t="s">
        <v>110</v>
      </c>
      <c r="B8" s="14" t="s">
        <v>168</v>
      </c>
      <c r="C8" s="19">
        <v>100136</v>
      </c>
      <c r="D8" s="27" t="s">
        <v>134</v>
      </c>
      <c r="E8" s="12" t="s">
        <v>22</v>
      </c>
      <c r="F8" s="12" t="s">
        <v>165</v>
      </c>
      <c r="G8" s="31">
        <v>5.2</v>
      </c>
      <c r="H8" s="12"/>
      <c r="I8" s="12"/>
    </row>
    <row r="9" spans="1:12" ht="19.5" customHeight="1">
      <c r="A9" s="14" t="s">
        <v>110</v>
      </c>
      <c r="B9" s="14" t="s">
        <v>168</v>
      </c>
      <c r="C9" s="19">
        <v>100134</v>
      </c>
      <c r="D9" s="27" t="s">
        <v>127</v>
      </c>
      <c r="E9" s="12" t="s">
        <v>22</v>
      </c>
      <c r="F9" s="12" t="s">
        <v>165</v>
      </c>
      <c r="G9" s="31">
        <v>7</v>
      </c>
      <c r="H9" s="12"/>
      <c r="I9" s="12"/>
    </row>
    <row r="10" spans="1:12" ht="19.5" customHeight="1">
      <c r="A10" s="14" t="s">
        <v>110</v>
      </c>
      <c r="B10" s="14" t="s">
        <v>168</v>
      </c>
      <c r="C10" s="19">
        <v>100131</v>
      </c>
      <c r="D10" s="27" t="s">
        <v>130</v>
      </c>
      <c r="E10" s="12" t="s">
        <v>22</v>
      </c>
      <c r="F10" s="12" t="s">
        <v>165</v>
      </c>
      <c r="G10" s="31">
        <v>7</v>
      </c>
      <c r="H10" s="12"/>
      <c r="I10" s="12"/>
      <c r="J10" s="21"/>
    </row>
    <row r="11" spans="1:12" ht="19.5" customHeight="1">
      <c r="A11" s="14" t="s">
        <v>110</v>
      </c>
      <c r="B11" s="14" t="s">
        <v>168</v>
      </c>
      <c r="C11" s="19">
        <v>100133</v>
      </c>
      <c r="D11" s="27" t="s">
        <v>131</v>
      </c>
      <c r="E11" s="12" t="s">
        <v>22</v>
      </c>
      <c r="F11" s="12" t="s">
        <v>165</v>
      </c>
      <c r="G11" s="31">
        <v>7</v>
      </c>
      <c r="H11" s="12"/>
      <c r="I11" s="12"/>
      <c r="J11" s="21"/>
    </row>
    <row r="12" spans="1:12" ht="19.5" customHeight="1">
      <c r="A12" s="14" t="s">
        <v>110</v>
      </c>
      <c r="B12" s="14" t="s">
        <v>168</v>
      </c>
      <c r="C12" s="19">
        <v>100127</v>
      </c>
      <c r="D12" s="27" t="s">
        <v>132</v>
      </c>
      <c r="E12" s="12" t="s">
        <v>22</v>
      </c>
      <c r="F12" s="12" t="s">
        <v>165</v>
      </c>
      <c r="G12" s="31">
        <v>7</v>
      </c>
      <c r="H12" s="12"/>
      <c r="I12" s="12"/>
      <c r="J12" s="21"/>
    </row>
    <row r="13" spans="1:12" ht="19.5" customHeight="1">
      <c r="A13" s="14" t="s">
        <v>110</v>
      </c>
      <c r="B13" s="14" t="s">
        <v>168</v>
      </c>
      <c r="C13" s="19">
        <v>100129</v>
      </c>
      <c r="D13" s="27" t="s">
        <v>133</v>
      </c>
      <c r="E13" s="12" t="s">
        <v>22</v>
      </c>
      <c r="F13" s="12" t="s">
        <v>165</v>
      </c>
      <c r="G13" s="31">
        <v>7</v>
      </c>
      <c r="H13" s="12"/>
      <c r="I13" s="12"/>
      <c r="J13" s="21"/>
    </row>
    <row r="14" spans="1:12" ht="19.5" customHeight="1">
      <c r="A14" s="14" t="s">
        <v>110</v>
      </c>
      <c r="B14" s="14" t="s">
        <v>168</v>
      </c>
      <c r="C14" s="19">
        <v>100126</v>
      </c>
      <c r="D14" s="27" t="s">
        <v>135</v>
      </c>
      <c r="E14" s="12" t="s">
        <v>22</v>
      </c>
      <c r="F14" s="12" t="s">
        <v>165</v>
      </c>
      <c r="G14" s="31">
        <v>7</v>
      </c>
      <c r="H14" s="12"/>
      <c r="I14" s="12"/>
      <c r="J14" s="21"/>
    </row>
    <row r="15" spans="1:12" ht="19.5" customHeight="1">
      <c r="A15" s="14" t="s">
        <v>110</v>
      </c>
      <c r="B15" s="14" t="s">
        <v>168</v>
      </c>
      <c r="C15" s="19">
        <v>100130</v>
      </c>
      <c r="D15" s="27" t="s">
        <v>136</v>
      </c>
      <c r="E15" s="12" t="s">
        <v>22</v>
      </c>
      <c r="F15" s="12" t="s">
        <v>165</v>
      </c>
      <c r="G15" s="31">
        <v>7</v>
      </c>
      <c r="H15" s="12"/>
      <c r="I15" s="12"/>
      <c r="J15" s="21"/>
    </row>
    <row r="16" spans="1:12" ht="19.5" customHeight="1">
      <c r="A16" s="14" t="s">
        <v>110</v>
      </c>
      <c r="B16" s="14" t="s">
        <v>168</v>
      </c>
      <c r="C16" s="19">
        <v>100128</v>
      </c>
      <c r="D16" s="27" t="s">
        <v>137</v>
      </c>
      <c r="E16" s="12" t="s">
        <v>22</v>
      </c>
      <c r="F16" s="12" t="s">
        <v>165</v>
      </c>
      <c r="G16" s="31">
        <v>7</v>
      </c>
      <c r="H16" s="12"/>
      <c r="I16" s="12"/>
      <c r="J16" s="21"/>
    </row>
    <row r="17" spans="1:10" ht="19.5" customHeight="1">
      <c r="A17" s="14" t="s">
        <v>110</v>
      </c>
      <c r="B17" s="14" t="s">
        <v>168</v>
      </c>
      <c r="C17" s="19">
        <v>100125</v>
      </c>
      <c r="D17" s="27" t="s">
        <v>138</v>
      </c>
      <c r="E17" s="12" t="s">
        <v>22</v>
      </c>
      <c r="F17" s="12" t="s">
        <v>165</v>
      </c>
      <c r="G17" s="31">
        <v>7</v>
      </c>
      <c r="H17" s="12"/>
      <c r="I17" s="12"/>
      <c r="J17" s="21"/>
    </row>
    <row r="18" spans="1:10" ht="19.5" customHeight="1">
      <c r="A18" s="14" t="s">
        <v>110</v>
      </c>
      <c r="B18" s="14" t="s">
        <v>168</v>
      </c>
      <c r="C18" s="19">
        <v>100132</v>
      </c>
      <c r="D18" s="27" t="s">
        <v>139</v>
      </c>
      <c r="E18" s="12" t="s">
        <v>22</v>
      </c>
      <c r="F18" s="12" t="s">
        <v>165</v>
      </c>
      <c r="G18" s="31">
        <v>7</v>
      </c>
      <c r="H18" s="12"/>
      <c r="I18" s="12"/>
      <c r="J18" s="21"/>
    </row>
    <row r="19" spans="1:10" ht="19.5" customHeight="1">
      <c r="A19" s="14" t="s">
        <v>110</v>
      </c>
      <c r="B19" s="14" t="s">
        <v>168</v>
      </c>
      <c r="C19" s="16">
        <v>100892</v>
      </c>
      <c r="D19" s="26" t="s">
        <v>221</v>
      </c>
      <c r="E19" s="12" t="s">
        <v>22</v>
      </c>
      <c r="F19" s="12" t="s">
        <v>165</v>
      </c>
      <c r="G19" s="31">
        <v>7</v>
      </c>
      <c r="H19" s="12"/>
      <c r="I19" s="12"/>
      <c r="J19" s="21"/>
    </row>
    <row r="20" spans="1:10" ht="19.5" customHeight="1">
      <c r="A20" s="14" t="s">
        <v>110</v>
      </c>
      <c r="B20" s="14" t="s">
        <v>168</v>
      </c>
      <c r="C20" s="19">
        <v>100135</v>
      </c>
      <c r="D20" s="27" t="s">
        <v>128</v>
      </c>
      <c r="E20" s="12" t="s">
        <v>22</v>
      </c>
      <c r="F20" s="12" t="s">
        <v>165</v>
      </c>
      <c r="G20" s="31">
        <v>7</v>
      </c>
      <c r="H20" s="12"/>
      <c r="I20" s="12"/>
      <c r="J20" s="21"/>
    </row>
    <row r="21" spans="1:10" ht="19.5" customHeight="1">
      <c r="A21" s="14" t="s">
        <v>110</v>
      </c>
      <c r="B21" s="14" t="s">
        <v>168</v>
      </c>
      <c r="C21" s="16">
        <v>100172</v>
      </c>
      <c r="D21" s="26" t="s">
        <v>129</v>
      </c>
      <c r="E21" s="12" t="s">
        <v>22</v>
      </c>
      <c r="F21" s="12" t="s">
        <v>165</v>
      </c>
      <c r="G21" s="31">
        <v>7</v>
      </c>
      <c r="H21" s="12"/>
      <c r="I21" s="12"/>
      <c r="J21" s="21"/>
    </row>
    <row r="22" spans="1:10" ht="19.5" customHeight="1">
      <c r="A22" s="14" t="s">
        <v>110</v>
      </c>
      <c r="B22" s="14" t="s">
        <v>168</v>
      </c>
      <c r="C22" s="16">
        <v>100470</v>
      </c>
      <c r="D22" s="26" t="s">
        <v>195</v>
      </c>
      <c r="E22" s="12" t="s">
        <v>22</v>
      </c>
      <c r="F22" s="12" t="s">
        <v>165</v>
      </c>
      <c r="G22" s="31">
        <v>8</v>
      </c>
      <c r="H22" s="12"/>
      <c r="I22" s="12"/>
      <c r="J22" s="21"/>
    </row>
    <row r="23" spans="1:10" ht="19.5" customHeight="1">
      <c r="A23" s="14" t="s">
        <v>110</v>
      </c>
      <c r="B23" s="14" t="s">
        <v>168</v>
      </c>
      <c r="C23" s="16">
        <v>100473</v>
      </c>
      <c r="D23" s="26" t="s">
        <v>196</v>
      </c>
      <c r="E23" s="12" t="s">
        <v>22</v>
      </c>
      <c r="F23" s="12" t="s">
        <v>165</v>
      </c>
      <c r="G23" s="31">
        <v>8</v>
      </c>
      <c r="H23" s="12"/>
      <c r="I23" s="12"/>
      <c r="J23" s="21"/>
    </row>
    <row r="24" spans="1:10" ht="19.5" customHeight="1">
      <c r="A24" s="14" t="s">
        <v>110</v>
      </c>
      <c r="B24" s="14" t="s">
        <v>168</v>
      </c>
      <c r="C24" s="16">
        <v>100469</v>
      </c>
      <c r="D24" s="26" t="s">
        <v>197</v>
      </c>
      <c r="E24" s="12" t="s">
        <v>22</v>
      </c>
      <c r="F24" s="12" t="s">
        <v>165</v>
      </c>
      <c r="G24" s="31">
        <v>8</v>
      </c>
      <c r="H24" s="12"/>
      <c r="I24" s="12"/>
      <c r="J24" s="21"/>
    </row>
    <row r="25" spans="1:10" ht="19.5" customHeight="1">
      <c r="A25" s="14" t="s">
        <v>110</v>
      </c>
      <c r="B25" s="14" t="s">
        <v>168</v>
      </c>
      <c r="C25" s="16">
        <v>100472</v>
      </c>
      <c r="D25" s="26" t="s">
        <v>198</v>
      </c>
      <c r="E25" s="12" t="s">
        <v>22</v>
      </c>
      <c r="F25" s="12" t="s">
        <v>165</v>
      </c>
      <c r="G25" s="31">
        <v>8</v>
      </c>
      <c r="H25" s="12"/>
      <c r="I25" s="12"/>
      <c r="J25" s="21"/>
    </row>
    <row r="26" spans="1:10" ht="19.5" customHeight="1">
      <c r="A26" s="14" t="s">
        <v>110</v>
      </c>
      <c r="B26" s="14" t="s">
        <v>168</v>
      </c>
      <c r="C26" s="16">
        <v>100468</v>
      </c>
      <c r="D26" s="26" t="s">
        <v>199</v>
      </c>
      <c r="E26" s="12" t="s">
        <v>22</v>
      </c>
      <c r="F26" s="12" t="s">
        <v>165</v>
      </c>
      <c r="G26" s="31">
        <v>8</v>
      </c>
      <c r="H26" s="12"/>
      <c r="I26" s="12"/>
      <c r="J26" s="21"/>
    </row>
    <row r="27" spans="1:10" ht="19.5" customHeight="1">
      <c r="A27" s="14" t="s">
        <v>110</v>
      </c>
      <c r="B27" s="14" t="s">
        <v>168</v>
      </c>
      <c r="C27" s="16">
        <v>100471</v>
      </c>
      <c r="D27" s="26" t="s">
        <v>200</v>
      </c>
      <c r="E27" s="12" t="s">
        <v>22</v>
      </c>
      <c r="F27" s="12" t="s">
        <v>165</v>
      </c>
      <c r="G27" s="31">
        <v>8</v>
      </c>
      <c r="H27" s="12"/>
      <c r="I27" s="12"/>
      <c r="J27" s="21"/>
    </row>
    <row r="28" spans="1:10" ht="19.5" customHeight="1">
      <c r="A28" s="14" t="s">
        <v>110</v>
      </c>
      <c r="B28" s="14" t="s">
        <v>168</v>
      </c>
      <c r="C28" s="16">
        <v>100474</v>
      </c>
      <c r="D28" s="26" t="s">
        <v>201</v>
      </c>
      <c r="E28" s="12" t="s">
        <v>22</v>
      </c>
      <c r="F28" s="12" t="s">
        <v>165</v>
      </c>
      <c r="G28" s="31">
        <v>8</v>
      </c>
      <c r="H28" s="12"/>
      <c r="I28" s="12"/>
      <c r="J28" s="21"/>
    </row>
    <row r="29" spans="1:10" ht="19.5" customHeight="1">
      <c r="A29" s="14" t="s">
        <v>110</v>
      </c>
      <c r="B29" s="14" t="s">
        <v>168</v>
      </c>
      <c r="C29" s="16">
        <v>100475</v>
      </c>
      <c r="D29" s="26" t="s">
        <v>202</v>
      </c>
      <c r="E29" s="12" t="s">
        <v>22</v>
      </c>
      <c r="F29" s="12" t="s">
        <v>165</v>
      </c>
      <c r="G29" s="31">
        <v>8</v>
      </c>
      <c r="H29" s="12"/>
      <c r="I29" s="12"/>
      <c r="J29" s="21"/>
    </row>
    <row r="30" spans="1:10" ht="19.5" customHeight="1">
      <c r="A30" s="14" t="s">
        <v>110</v>
      </c>
      <c r="B30" s="14" t="s">
        <v>168</v>
      </c>
      <c r="C30" s="28">
        <v>100373</v>
      </c>
      <c r="D30" s="29" t="s">
        <v>60</v>
      </c>
      <c r="E30" s="12" t="s">
        <v>22</v>
      </c>
      <c r="F30" s="12" t="s">
        <v>293</v>
      </c>
      <c r="G30" s="31">
        <v>10.5</v>
      </c>
      <c r="H30" s="12"/>
      <c r="I30" s="12"/>
      <c r="J30" s="21"/>
    </row>
    <row r="31" spans="1:10" ht="19.5" customHeight="1">
      <c r="A31" s="14" t="s">
        <v>110</v>
      </c>
      <c r="B31" s="14" t="s">
        <v>168</v>
      </c>
      <c r="C31" s="28">
        <v>100178</v>
      </c>
      <c r="D31" s="29" t="s">
        <v>203</v>
      </c>
      <c r="E31" s="12" t="s">
        <v>22</v>
      </c>
      <c r="F31" s="12" t="s">
        <v>165</v>
      </c>
      <c r="G31" s="31">
        <v>150</v>
      </c>
      <c r="H31" s="12"/>
      <c r="I31" s="12"/>
      <c r="J31" s="21"/>
    </row>
    <row r="32" spans="1:10" ht="19.5" customHeight="1">
      <c r="A32" s="14" t="s">
        <v>110</v>
      </c>
      <c r="B32" s="14" t="s">
        <v>168</v>
      </c>
      <c r="C32" s="28">
        <v>100176</v>
      </c>
      <c r="D32" s="29" t="s">
        <v>204</v>
      </c>
      <c r="E32" s="12" t="s">
        <v>22</v>
      </c>
      <c r="F32" s="12" t="s">
        <v>165</v>
      </c>
      <c r="G32" s="31">
        <v>150</v>
      </c>
      <c r="H32" s="12"/>
      <c r="I32" s="12"/>
      <c r="J32" s="21"/>
    </row>
    <row r="33" spans="1:10" ht="19.5" customHeight="1">
      <c r="A33" s="14" t="s">
        <v>110</v>
      </c>
      <c r="B33" s="14" t="s">
        <v>168</v>
      </c>
      <c r="C33" s="28">
        <v>100175</v>
      </c>
      <c r="D33" s="29" t="s">
        <v>205</v>
      </c>
      <c r="E33" s="12" t="s">
        <v>22</v>
      </c>
      <c r="F33" s="12" t="s">
        <v>165</v>
      </c>
      <c r="G33" s="31">
        <v>150</v>
      </c>
      <c r="H33" s="12"/>
      <c r="I33" s="12"/>
      <c r="J33" s="21"/>
    </row>
    <row r="34" spans="1:10" ht="19.5" customHeight="1">
      <c r="A34" s="14" t="s">
        <v>111</v>
      </c>
      <c r="B34" s="14" t="s">
        <v>168</v>
      </c>
      <c r="C34" s="28">
        <v>100223</v>
      </c>
      <c r="D34" s="29" t="s">
        <v>206</v>
      </c>
      <c r="E34" s="12" t="s">
        <v>22</v>
      </c>
      <c r="F34" s="12" t="s">
        <v>165</v>
      </c>
      <c r="G34" s="31">
        <v>8.5</v>
      </c>
      <c r="H34" s="12"/>
      <c r="I34" s="12"/>
      <c r="J34" s="21"/>
    </row>
    <row r="35" spans="1:10" ht="19.5" customHeight="1">
      <c r="A35" s="14" t="s">
        <v>111</v>
      </c>
      <c r="B35" s="14" t="s">
        <v>168</v>
      </c>
      <c r="C35" s="28">
        <v>100267</v>
      </c>
      <c r="D35" s="29" t="s">
        <v>207</v>
      </c>
      <c r="E35" s="12" t="s">
        <v>22</v>
      </c>
      <c r="F35" s="12" t="s">
        <v>165</v>
      </c>
      <c r="G35" s="31">
        <v>8.5</v>
      </c>
      <c r="H35" s="12"/>
      <c r="I35" s="12"/>
      <c r="J35" s="21"/>
    </row>
    <row r="36" spans="1:10" ht="19.5" customHeight="1">
      <c r="A36" s="14" t="s">
        <v>111</v>
      </c>
      <c r="B36" s="14" t="s">
        <v>168</v>
      </c>
      <c r="C36" s="28">
        <v>100224</v>
      </c>
      <c r="D36" s="29" t="s">
        <v>208</v>
      </c>
      <c r="E36" s="12" t="s">
        <v>22</v>
      </c>
      <c r="F36" s="12" t="s">
        <v>165</v>
      </c>
      <c r="G36" s="31">
        <v>8.5</v>
      </c>
      <c r="H36" s="12"/>
      <c r="I36" s="12"/>
      <c r="J36" s="21"/>
    </row>
    <row r="37" spans="1:10" ht="19.5" customHeight="1">
      <c r="A37" s="14" t="s">
        <v>111</v>
      </c>
      <c r="B37" s="14" t="s">
        <v>168</v>
      </c>
      <c r="C37" s="28">
        <v>100226</v>
      </c>
      <c r="D37" s="29" t="s">
        <v>209</v>
      </c>
      <c r="E37" s="12" t="s">
        <v>22</v>
      </c>
      <c r="F37" s="12" t="s">
        <v>165</v>
      </c>
      <c r="G37" s="31">
        <v>8.5</v>
      </c>
      <c r="H37" s="12"/>
      <c r="I37" s="12"/>
      <c r="J37" s="21"/>
    </row>
    <row r="38" spans="1:10" ht="19.5" customHeight="1">
      <c r="A38" s="14" t="s">
        <v>111</v>
      </c>
      <c r="B38" s="14" t="s">
        <v>168</v>
      </c>
      <c r="C38" s="28">
        <v>100268</v>
      </c>
      <c r="D38" s="29" t="s">
        <v>210</v>
      </c>
      <c r="E38" s="12" t="s">
        <v>22</v>
      </c>
      <c r="F38" s="12" t="s">
        <v>165</v>
      </c>
      <c r="G38" s="31">
        <v>8.5</v>
      </c>
      <c r="H38" s="12"/>
      <c r="I38" s="12"/>
      <c r="J38" s="21"/>
    </row>
    <row r="39" spans="1:10" ht="19.5" customHeight="1">
      <c r="A39" s="14" t="s">
        <v>111</v>
      </c>
      <c r="B39" s="14" t="s">
        <v>168</v>
      </c>
      <c r="C39" s="28">
        <v>100355</v>
      </c>
      <c r="D39" s="29" t="s">
        <v>211</v>
      </c>
      <c r="E39" s="12" t="s">
        <v>22</v>
      </c>
      <c r="F39" s="12" t="s">
        <v>165</v>
      </c>
      <c r="G39" s="31">
        <v>8.5</v>
      </c>
      <c r="H39" s="12"/>
      <c r="I39" s="12"/>
      <c r="J39" s="21"/>
    </row>
    <row r="40" spans="1:10" ht="19.5" customHeight="1">
      <c r="A40" s="14" t="s">
        <v>111</v>
      </c>
      <c r="B40" s="14" t="s">
        <v>168</v>
      </c>
      <c r="C40" s="28">
        <v>100225</v>
      </c>
      <c r="D40" s="29" t="s">
        <v>212</v>
      </c>
      <c r="E40" s="12" t="s">
        <v>22</v>
      </c>
      <c r="F40" s="12" t="s">
        <v>165</v>
      </c>
      <c r="G40" s="31">
        <v>8.5</v>
      </c>
      <c r="H40" s="12"/>
      <c r="I40" s="12"/>
      <c r="J40" s="21"/>
    </row>
    <row r="41" spans="1:10" ht="19.5" customHeight="1">
      <c r="A41" s="14" t="s">
        <v>111</v>
      </c>
      <c r="B41" s="14" t="s">
        <v>168</v>
      </c>
      <c r="C41" s="15">
        <v>100862</v>
      </c>
      <c r="D41" s="14" t="s">
        <v>222</v>
      </c>
      <c r="E41" s="12" t="s">
        <v>22</v>
      </c>
      <c r="F41" s="12" t="s">
        <v>165</v>
      </c>
      <c r="G41" s="31">
        <v>8.5</v>
      </c>
      <c r="H41" s="12"/>
      <c r="I41" s="12"/>
      <c r="J41" s="21"/>
    </row>
    <row r="42" spans="1:10" ht="19.5" customHeight="1">
      <c r="A42" s="14" t="s">
        <v>111</v>
      </c>
      <c r="B42" s="14" t="s">
        <v>168</v>
      </c>
      <c r="C42" s="15">
        <v>100863</v>
      </c>
      <c r="D42" s="14" t="s">
        <v>223</v>
      </c>
      <c r="E42" s="12" t="s">
        <v>22</v>
      </c>
      <c r="F42" s="12" t="s">
        <v>165</v>
      </c>
      <c r="G42" s="31">
        <v>8.5</v>
      </c>
      <c r="H42" s="12"/>
      <c r="I42" s="12"/>
      <c r="J42" s="21"/>
    </row>
    <row r="43" spans="1:10" ht="19.5" customHeight="1">
      <c r="A43" s="14" t="s">
        <v>111</v>
      </c>
      <c r="B43" s="14" t="s">
        <v>168</v>
      </c>
      <c r="C43" s="15">
        <v>100864</v>
      </c>
      <c r="D43" s="14" t="s">
        <v>224</v>
      </c>
      <c r="E43" s="12" t="s">
        <v>22</v>
      </c>
      <c r="F43" s="12" t="s">
        <v>165</v>
      </c>
      <c r="G43" s="31">
        <v>8.5</v>
      </c>
      <c r="H43" s="12"/>
      <c r="I43" s="12"/>
      <c r="J43" s="21"/>
    </row>
    <row r="44" spans="1:10" ht="19.5" customHeight="1">
      <c r="A44" s="14" t="s">
        <v>111</v>
      </c>
      <c r="B44" s="14" t="s">
        <v>168</v>
      </c>
      <c r="C44" s="15">
        <v>100865</v>
      </c>
      <c r="D44" s="14" t="s">
        <v>225</v>
      </c>
      <c r="E44" s="12" t="s">
        <v>22</v>
      </c>
      <c r="F44" s="12" t="s">
        <v>165</v>
      </c>
      <c r="G44" s="31">
        <v>8.5</v>
      </c>
      <c r="H44" s="12"/>
      <c r="I44" s="12"/>
      <c r="J44" s="21"/>
    </row>
    <row r="45" spans="1:10" ht="19.5" customHeight="1">
      <c r="A45" s="14" t="s">
        <v>111</v>
      </c>
      <c r="B45" s="14" t="s">
        <v>168</v>
      </c>
      <c r="C45" s="15">
        <v>100866</v>
      </c>
      <c r="D45" s="14" t="s">
        <v>226</v>
      </c>
      <c r="E45" s="12" t="s">
        <v>22</v>
      </c>
      <c r="F45" s="12" t="s">
        <v>165</v>
      </c>
      <c r="G45" s="31">
        <v>8.5</v>
      </c>
      <c r="H45" s="12"/>
      <c r="I45" s="12"/>
    </row>
    <row r="46" spans="1:10" ht="19.5" customHeight="1">
      <c r="A46" s="14" t="s">
        <v>112</v>
      </c>
      <c r="B46" s="14" t="s">
        <v>169</v>
      </c>
      <c r="C46" s="15">
        <v>100465</v>
      </c>
      <c r="D46" s="26" t="s">
        <v>192</v>
      </c>
      <c r="E46" s="17" t="s">
        <v>22</v>
      </c>
      <c r="F46" s="12" t="s">
        <v>165</v>
      </c>
      <c r="G46" s="31">
        <v>8.5</v>
      </c>
      <c r="H46" s="12"/>
      <c r="I46" s="12"/>
    </row>
    <row r="47" spans="1:10" ht="19.5" customHeight="1">
      <c r="A47" s="14" t="s">
        <v>112</v>
      </c>
      <c r="B47" s="14" t="s">
        <v>168</v>
      </c>
      <c r="C47" s="19">
        <v>100259</v>
      </c>
      <c r="D47" s="27" t="s">
        <v>140</v>
      </c>
      <c r="E47" s="12" t="s">
        <v>22</v>
      </c>
      <c r="F47" s="12" t="s">
        <v>165</v>
      </c>
      <c r="G47" s="31">
        <v>8.5</v>
      </c>
      <c r="H47" s="12"/>
      <c r="I47" s="12"/>
    </row>
    <row r="48" spans="1:10" ht="19.5" customHeight="1">
      <c r="A48" s="14" t="s">
        <v>112</v>
      </c>
      <c r="B48" s="14" t="s">
        <v>168</v>
      </c>
      <c r="C48" s="19">
        <v>100255</v>
      </c>
      <c r="D48" s="27" t="s">
        <v>141</v>
      </c>
      <c r="E48" s="12" t="s">
        <v>22</v>
      </c>
      <c r="F48" s="12" t="s">
        <v>165</v>
      </c>
      <c r="G48" s="31">
        <v>8.5</v>
      </c>
      <c r="H48" s="12"/>
      <c r="I48" s="12"/>
    </row>
    <row r="49" spans="1:9" ht="19.5" customHeight="1">
      <c r="A49" s="14" t="s">
        <v>112</v>
      </c>
      <c r="B49" s="14" t="s">
        <v>168</v>
      </c>
      <c r="C49" s="19">
        <v>100260</v>
      </c>
      <c r="D49" s="27" t="s">
        <v>142</v>
      </c>
      <c r="E49" s="12" t="s">
        <v>22</v>
      </c>
      <c r="F49" s="12" t="s">
        <v>165</v>
      </c>
      <c r="G49" s="31">
        <v>8.5</v>
      </c>
      <c r="H49" s="12"/>
      <c r="I49" s="12"/>
    </row>
    <row r="50" spans="1:9" ht="19.5" customHeight="1">
      <c r="A50" s="14" t="s">
        <v>112</v>
      </c>
      <c r="B50" s="14" t="s">
        <v>168</v>
      </c>
      <c r="C50" s="19">
        <v>100258</v>
      </c>
      <c r="D50" s="27" t="s">
        <v>143</v>
      </c>
      <c r="E50" s="12" t="s">
        <v>22</v>
      </c>
      <c r="F50" s="12" t="s">
        <v>165</v>
      </c>
      <c r="G50" s="31">
        <v>8.5</v>
      </c>
      <c r="H50" s="12"/>
      <c r="I50" s="12"/>
    </row>
    <row r="51" spans="1:9" ht="19.5" customHeight="1">
      <c r="A51" s="14" t="s">
        <v>112</v>
      </c>
      <c r="B51" s="14" t="s">
        <v>168</v>
      </c>
      <c r="C51" s="19">
        <v>100257</v>
      </c>
      <c r="D51" s="27" t="s">
        <v>144</v>
      </c>
      <c r="E51" s="12" t="s">
        <v>22</v>
      </c>
      <c r="F51" s="12" t="s">
        <v>165</v>
      </c>
      <c r="G51" s="31">
        <v>8.5</v>
      </c>
      <c r="H51" s="12"/>
      <c r="I51" s="12"/>
    </row>
    <row r="52" spans="1:9" ht="19.5" customHeight="1">
      <c r="A52" s="14" t="s">
        <v>112</v>
      </c>
      <c r="B52" s="14" t="s">
        <v>168</v>
      </c>
      <c r="C52" s="19">
        <v>100252</v>
      </c>
      <c r="D52" s="27" t="s">
        <v>145</v>
      </c>
      <c r="E52" s="12" t="s">
        <v>22</v>
      </c>
      <c r="F52" s="12" t="s">
        <v>165</v>
      </c>
      <c r="G52" s="31">
        <v>8.5</v>
      </c>
      <c r="H52" s="12"/>
      <c r="I52" s="12"/>
    </row>
    <row r="53" spans="1:9" ht="19.5" customHeight="1">
      <c r="A53" s="14" t="s">
        <v>112</v>
      </c>
      <c r="B53" s="14" t="s">
        <v>168</v>
      </c>
      <c r="C53" s="19">
        <v>100253</v>
      </c>
      <c r="D53" s="27" t="s">
        <v>242</v>
      </c>
      <c r="E53" s="12" t="s">
        <v>22</v>
      </c>
      <c r="F53" s="12" t="s">
        <v>165</v>
      </c>
      <c r="G53" s="31">
        <v>8.5</v>
      </c>
      <c r="H53" s="12"/>
      <c r="I53" s="12"/>
    </row>
    <row r="54" spans="1:9" ht="19.5" customHeight="1">
      <c r="A54" s="14" t="s">
        <v>112</v>
      </c>
      <c r="B54" s="14" t="s">
        <v>168</v>
      </c>
      <c r="C54" s="16">
        <v>100868</v>
      </c>
      <c r="D54" s="26" t="s">
        <v>219</v>
      </c>
      <c r="E54" s="12" t="s">
        <v>22</v>
      </c>
      <c r="F54" s="12" t="s">
        <v>165</v>
      </c>
      <c r="G54" s="31">
        <v>8.5</v>
      </c>
      <c r="H54" s="12"/>
      <c r="I54" s="12"/>
    </row>
    <row r="55" spans="1:9" ht="19.5" customHeight="1">
      <c r="A55" s="14" t="s">
        <v>112</v>
      </c>
      <c r="B55" s="14" t="s">
        <v>168</v>
      </c>
      <c r="C55" s="19">
        <v>100256</v>
      </c>
      <c r="D55" s="27" t="s">
        <v>146</v>
      </c>
      <c r="E55" s="12" t="s">
        <v>22</v>
      </c>
      <c r="F55" s="12" t="s">
        <v>165</v>
      </c>
      <c r="G55" s="31">
        <v>8.5</v>
      </c>
      <c r="H55" s="12"/>
      <c r="I55" s="12"/>
    </row>
    <row r="56" spans="1:9" ht="19.5" customHeight="1">
      <c r="A56" s="14" t="s">
        <v>113</v>
      </c>
      <c r="B56" s="14" t="s">
        <v>169</v>
      </c>
      <c r="C56" s="19">
        <v>100692</v>
      </c>
      <c r="D56" s="27" t="s">
        <v>83</v>
      </c>
      <c r="E56" s="17" t="s">
        <v>22</v>
      </c>
      <c r="F56" s="12" t="s">
        <v>165</v>
      </c>
      <c r="G56" s="31">
        <v>8.5</v>
      </c>
      <c r="H56" s="12"/>
      <c r="I56" s="12"/>
    </row>
    <row r="57" spans="1:9" ht="19.5" customHeight="1">
      <c r="A57" s="14" t="s">
        <v>113</v>
      </c>
      <c r="B57" s="14" t="s">
        <v>169</v>
      </c>
      <c r="C57" s="19">
        <v>100691</v>
      </c>
      <c r="D57" s="27" t="s">
        <v>82</v>
      </c>
      <c r="E57" s="17" t="s">
        <v>22</v>
      </c>
      <c r="F57" s="12" t="s">
        <v>165</v>
      </c>
      <c r="G57" s="31">
        <v>7.5</v>
      </c>
      <c r="H57" s="12"/>
      <c r="I57" s="12"/>
    </row>
    <row r="58" spans="1:9" ht="19.5" customHeight="1">
      <c r="A58" s="14" t="s">
        <v>113</v>
      </c>
      <c r="B58" s="14" t="s">
        <v>169</v>
      </c>
      <c r="C58" s="19">
        <v>100694</v>
      </c>
      <c r="D58" s="27" t="s">
        <v>85</v>
      </c>
      <c r="E58" s="17" t="s">
        <v>22</v>
      </c>
      <c r="F58" s="12" t="s">
        <v>165</v>
      </c>
      <c r="G58" s="31">
        <v>7.5</v>
      </c>
      <c r="H58" s="12"/>
      <c r="I58" s="12"/>
    </row>
    <row r="59" spans="1:9" ht="19.5" customHeight="1">
      <c r="A59" s="14" t="s">
        <v>113</v>
      </c>
      <c r="B59" s="14" t="s">
        <v>169</v>
      </c>
      <c r="C59" s="19">
        <v>100693</v>
      </c>
      <c r="D59" s="27" t="s">
        <v>84</v>
      </c>
      <c r="E59" s="17" t="s">
        <v>22</v>
      </c>
      <c r="F59" s="12" t="s">
        <v>165</v>
      </c>
      <c r="G59" s="31">
        <v>7.5</v>
      </c>
      <c r="H59" s="12"/>
      <c r="I59" s="12"/>
    </row>
    <row r="60" spans="1:9" ht="19.5" customHeight="1">
      <c r="A60" s="14" t="s">
        <v>113</v>
      </c>
      <c r="B60" s="14" t="s">
        <v>169</v>
      </c>
      <c r="C60" s="19">
        <v>100684</v>
      </c>
      <c r="D60" s="27" t="s">
        <v>75</v>
      </c>
      <c r="E60" s="17" t="s">
        <v>22</v>
      </c>
      <c r="F60" s="12" t="s">
        <v>165</v>
      </c>
      <c r="G60" s="31">
        <v>7.5</v>
      </c>
      <c r="H60" s="12"/>
      <c r="I60" s="12"/>
    </row>
    <row r="61" spans="1:9" ht="19.5" customHeight="1">
      <c r="A61" s="14" t="s">
        <v>113</v>
      </c>
      <c r="B61" s="14" t="s">
        <v>169</v>
      </c>
      <c r="C61" s="19">
        <v>100683</v>
      </c>
      <c r="D61" s="27" t="s">
        <v>74</v>
      </c>
      <c r="E61" s="17" t="s">
        <v>22</v>
      </c>
      <c r="F61" s="12" t="s">
        <v>165</v>
      </c>
      <c r="G61" s="31">
        <v>7.5</v>
      </c>
      <c r="H61" s="12"/>
      <c r="I61" s="12"/>
    </row>
    <row r="62" spans="1:9" ht="19.5" customHeight="1">
      <c r="A62" s="14" t="s">
        <v>113</v>
      </c>
      <c r="B62" s="14" t="s">
        <v>169</v>
      </c>
      <c r="C62" s="19">
        <v>100690</v>
      </c>
      <c r="D62" s="27" t="s">
        <v>81</v>
      </c>
      <c r="E62" s="17" t="s">
        <v>22</v>
      </c>
      <c r="F62" s="12" t="s">
        <v>165</v>
      </c>
      <c r="G62" s="31">
        <v>7.5</v>
      </c>
      <c r="H62" s="12"/>
      <c r="I62" s="12"/>
    </row>
    <row r="63" spans="1:9" ht="19.5" customHeight="1">
      <c r="A63" s="14" t="s">
        <v>113</v>
      </c>
      <c r="B63" s="14" t="s">
        <v>169</v>
      </c>
      <c r="C63" s="19">
        <v>100689</v>
      </c>
      <c r="D63" s="27" t="s">
        <v>80</v>
      </c>
      <c r="E63" s="17" t="s">
        <v>22</v>
      </c>
      <c r="F63" s="12" t="s">
        <v>165</v>
      </c>
      <c r="G63" s="31">
        <v>7.5</v>
      </c>
      <c r="H63" s="12"/>
      <c r="I63" s="12"/>
    </row>
    <row r="64" spans="1:9" ht="19.5" customHeight="1">
      <c r="A64" s="14" t="s">
        <v>113</v>
      </c>
      <c r="B64" s="14" t="s">
        <v>169</v>
      </c>
      <c r="C64" s="19">
        <v>100682</v>
      </c>
      <c r="D64" s="27" t="s">
        <v>73</v>
      </c>
      <c r="E64" s="17" t="s">
        <v>22</v>
      </c>
      <c r="F64" s="12" t="s">
        <v>165</v>
      </c>
      <c r="G64" s="31">
        <v>7.5</v>
      </c>
      <c r="H64" s="12"/>
      <c r="I64" s="12"/>
    </row>
    <row r="65" spans="1:9" ht="19.5" customHeight="1">
      <c r="A65" s="14" t="s">
        <v>113</v>
      </c>
      <c r="B65" s="14" t="s">
        <v>169</v>
      </c>
      <c r="C65" s="19">
        <v>100681</v>
      </c>
      <c r="D65" s="27" t="s">
        <v>72</v>
      </c>
      <c r="E65" s="17" t="s">
        <v>22</v>
      </c>
      <c r="F65" s="12" t="s">
        <v>165</v>
      </c>
      <c r="G65" s="31">
        <v>7.5</v>
      </c>
      <c r="H65" s="12"/>
      <c r="I65" s="12"/>
    </row>
    <row r="66" spans="1:9" ht="19.5" customHeight="1">
      <c r="A66" s="14" t="s">
        <v>113</v>
      </c>
      <c r="B66" s="14" t="s">
        <v>169</v>
      </c>
      <c r="C66" s="19">
        <v>100680</v>
      </c>
      <c r="D66" s="27" t="s">
        <v>71</v>
      </c>
      <c r="E66" s="17" t="s">
        <v>22</v>
      </c>
      <c r="F66" s="12" t="s">
        <v>165</v>
      </c>
      <c r="G66" s="31">
        <v>7.5</v>
      </c>
      <c r="H66" s="12"/>
      <c r="I66" s="12"/>
    </row>
    <row r="67" spans="1:9" ht="19.5" customHeight="1">
      <c r="A67" s="14" t="s">
        <v>113</v>
      </c>
      <c r="B67" s="14" t="s">
        <v>169</v>
      </c>
      <c r="C67" s="19">
        <v>100679</v>
      </c>
      <c r="D67" s="27" t="s">
        <v>70</v>
      </c>
      <c r="E67" s="17" t="s">
        <v>22</v>
      </c>
      <c r="F67" s="12" t="s">
        <v>165</v>
      </c>
      <c r="G67" s="31">
        <v>7.5</v>
      </c>
      <c r="H67" s="12"/>
      <c r="I67" s="12"/>
    </row>
    <row r="68" spans="1:9" ht="19.5" customHeight="1">
      <c r="A68" s="14" t="s">
        <v>113</v>
      </c>
      <c r="B68" s="14" t="s">
        <v>169</v>
      </c>
      <c r="C68" s="19">
        <v>100686</v>
      </c>
      <c r="D68" s="27" t="s">
        <v>77</v>
      </c>
      <c r="E68" s="17" t="s">
        <v>22</v>
      </c>
      <c r="F68" s="12" t="s">
        <v>165</v>
      </c>
      <c r="G68" s="31">
        <v>7.5</v>
      </c>
      <c r="H68" s="12"/>
      <c r="I68" s="12"/>
    </row>
    <row r="69" spans="1:9" ht="19.5" customHeight="1">
      <c r="A69" s="14" t="s">
        <v>113</v>
      </c>
      <c r="B69" s="14" t="s">
        <v>169</v>
      </c>
      <c r="C69" s="19">
        <v>100685</v>
      </c>
      <c r="D69" s="27" t="s">
        <v>76</v>
      </c>
      <c r="E69" s="17" t="s">
        <v>22</v>
      </c>
      <c r="F69" s="12" t="s">
        <v>165</v>
      </c>
      <c r="G69" s="31">
        <v>7.5</v>
      </c>
      <c r="H69" s="12"/>
      <c r="I69" s="12"/>
    </row>
    <row r="70" spans="1:9" ht="19.5" customHeight="1">
      <c r="A70" s="14" t="s">
        <v>113</v>
      </c>
      <c r="B70" s="14" t="s">
        <v>169</v>
      </c>
      <c r="C70" s="19">
        <v>100688</v>
      </c>
      <c r="D70" s="27" t="s">
        <v>79</v>
      </c>
      <c r="E70" s="17" t="s">
        <v>22</v>
      </c>
      <c r="F70" s="12" t="s">
        <v>165</v>
      </c>
      <c r="G70" s="31">
        <v>7.5</v>
      </c>
      <c r="H70" s="12"/>
      <c r="I70" s="12"/>
    </row>
    <row r="71" spans="1:9" ht="19.5" customHeight="1">
      <c r="A71" s="14" t="s">
        <v>113</v>
      </c>
      <c r="B71" s="14" t="s">
        <v>169</v>
      </c>
      <c r="C71" s="19">
        <v>100687</v>
      </c>
      <c r="D71" s="27" t="s">
        <v>78</v>
      </c>
      <c r="E71" s="17" t="s">
        <v>22</v>
      </c>
      <c r="F71" s="12" t="s">
        <v>165</v>
      </c>
      <c r="G71" s="31">
        <v>7.5</v>
      </c>
      <c r="H71" s="12"/>
      <c r="I71" s="12"/>
    </row>
    <row r="72" spans="1:9" ht="19.5" customHeight="1">
      <c r="A72" s="14" t="s">
        <v>113</v>
      </c>
      <c r="B72" s="14" t="s">
        <v>169</v>
      </c>
      <c r="C72" s="19">
        <v>100625</v>
      </c>
      <c r="D72" s="27" t="s">
        <v>69</v>
      </c>
      <c r="E72" s="17" t="s">
        <v>22</v>
      </c>
      <c r="F72" s="12" t="s">
        <v>165</v>
      </c>
      <c r="G72" s="31">
        <v>7.5</v>
      </c>
      <c r="H72" s="12"/>
      <c r="I72" s="12"/>
    </row>
    <row r="73" spans="1:9" ht="19.5" customHeight="1">
      <c r="A73" s="14" t="s">
        <v>113</v>
      </c>
      <c r="B73" s="14" t="s">
        <v>169</v>
      </c>
      <c r="C73" s="19">
        <v>100624</v>
      </c>
      <c r="D73" s="27" t="s">
        <v>68</v>
      </c>
      <c r="E73" s="17" t="s">
        <v>22</v>
      </c>
      <c r="F73" s="12" t="s">
        <v>165</v>
      </c>
      <c r="G73" s="31">
        <v>7.5</v>
      </c>
      <c r="H73" s="12"/>
      <c r="I73" s="12"/>
    </row>
    <row r="74" spans="1:9" ht="19.5" customHeight="1">
      <c r="A74" s="14" t="s">
        <v>113</v>
      </c>
      <c r="B74" s="14" t="s">
        <v>169</v>
      </c>
      <c r="C74" s="19">
        <v>100623</v>
      </c>
      <c r="D74" s="27" t="s">
        <v>67</v>
      </c>
      <c r="E74" s="17" t="s">
        <v>22</v>
      </c>
      <c r="F74" s="12" t="s">
        <v>165</v>
      </c>
      <c r="G74" s="31">
        <v>7.5</v>
      </c>
      <c r="H74" s="12"/>
      <c r="I74" s="12"/>
    </row>
    <row r="75" spans="1:9" ht="19.5" customHeight="1">
      <c r="A75" s="14" t="s">
        <v>113</v>
      </c>
      <c r="B75" s="14" t="s">
        <v>169</v>
      </c>
      <c r="C75" s="19">
        <v>100622</v>
      </c>
      <c r="D75" s="27" t="s">
        <v>66</v>
      </c>
      <c r="E75" s="17" t="s">
        <v>22</v>
      </c>
      <c r="F75" s="12" t="s">
        <v>165</v>
      </c>
      <c r="G75" s="31">
        <v>7.5</v>
      </c>
      <c r="H75" s="12"/>
      <c r="I75" s="12"/>
    </row>
    <row r="76" spans="1:9" ht="19.5" customHeight="1">
      <c r="A76" s="14" t="s">
        <v>113</v>
      </c>
      <c r="B76" s="14" t="s">
        <v>169</v>
      </c>
      <c r="C76" s="19">
        <v>100621</v>
      </c>
      <c r="D76" s="27" t="s">
        <v>65</v>
      </c>
      <c r="E76" s="17" t="s">
        <v>22</v>
      </c>
      <c r="F76" s="12" t="s">
        <v>165</v>
      </c>
      <c r="G76" s="31">
        <v>7.5</v>
      </c>
      <c r="H76" s="12"/>
      <c r="I76" s="12"/>
    </row>
    <row r="77" spans="1:9" ht="19.5" customHeight="1">
      <c r="A77" s="14" t="s">
        <v>113</v>
      </c>
      <c r="B77" s="14" t="s">
        <v>169</v>
      </c>
      <c r="C77" s="19">
        <v>100620</v>
      </c>
      <c r="D77" s="27" t="s">
        <v>64</v>
      </c>
      <c r="E77" s="17" t="s">
        <v>22</v>
      </c>
      <c r="F77" s="12" t="s">
        <v>165</v>
      </c>
      <c r="G77" s="31">
        <v>7.5</v>
      </c>
      <c r="H77" s="12"/>
      <c r="I77" s="12"/>
    </row>
    <row r="78" spans="1:9" ht="19.5" customHeight="1">
      <c r="A78" s="14" t="s">
        <v>113</v>
      </c>
      <c r="B78" s="14" t="s">
        <v>169</v>
      </c>
      <c r="C78" s="19">
        <v>100619</v>
      </c>
      <c r="D78" s="27" t="s">
        <v>63</v>
      </c>
      <c r="E78" s="17" t="s">
        <v>22</v>
      </c>
      <c r="F78" s="12" t="s">
        <v>165</v>
      </c>
      <c r="G78" s="31">
        <v>7.5</v>
      </c>
      <c r="H78" s="12"/>
      <c r="I78" s="12"/>
    </row>
    <row r="79" spans="1:9" ht="19.5" customHeight="1">
      <c r="A79" s="14" t="s">
        <v>113</v>
      </c>
      <c r="B79" s="14" t="s">
        <v>169</v>
      </c>
      <c r="C79" s="19">
        <v>100618</v>
      </c>
      <c r="D79" s="27" t="s">
        <v>62</v>
      </c>
      <c r="E79" s="17" t="s">
        <v>22</v>
      </c>
      <c r="F79" s="12" t="s">
        <v>165</v>
      </c>
      <c r="G79" s="31">
        <v>7.5</v>
      </c>
      <c r="H79" s="12"/>
      <c r="I79" s="12"/>
    </row>
    <row r="80" spans="1:9" ht="19.5" customHeight="1">
      <c r="A80" s="14" t="s">
        <v>113</v>
      </c>
      <c r="B80" s="14" t="s">
        <v>169</v>
      </c>
      <c r="C80" s="19">
        <v>100211</v>
      </c>
      <c r="D80" s="27" t="s">
        <v>1</v>
      </c>
      <c r="E80" s="17" t="s">
        <v>22</v>
      </c>
      <c r="F80" s="12" t="s">
        <v>165</v>
      </c>
      <c r="G80" s="31">
        <v>7.5</v>
      </c>
      <c r="H80" s="12"/>
      <c r="I80" s="12"/>
    </row>
    <row r="81" spans="1:9" ht="19.5" customHeight="1">
      <c r="A81" s="14" t="s">
        <v>113</v>
      </c>
      <c r="B81" s="14" t="s">
        <v>169</v>
      </c>
      <c r="C81" s="19">
        <v>100189</v>
      </c>
      <c r="D81" s="27" t="s">
        <v>9</v>
      </c>
      <c r="E81" s="17" t="s">
        <v>22</v>
      </c>
      <c r="F81" s="12" t="s">
        <v>165</v>
      </c>
      <c r="G81" s="31">
        <v>7.5</v>
      </c>
      <c r="H81" s="12"/>
      <c r="I81" s="12"/>
    </row>
    <row r="82" spans="1:9" ht="19.5" customHeight="1">
      <c r="A82" s="14" t="s">
        <v>113</v>
      </c>
      <c r="B82" s="14" t="s">
        <v>169</v>
      </c>
      <c r="C82" s="19">
        <v>100191</v>
      </c>
      <c r="D82" s="27" t="s">
        <v>6</v>
      </c>
      <c r="E82" s="17" t="s">
        <v>22</v>
      </c>
      <c r="F82" s="12" t="s">
        <v>165</v>
      </c>
      <c r="G82" s="31">
        <v>7.5</v>
      </c>
      <c r="H82" s="12"/>
      <c r="I82" s="12"/>
    </row>
    <row r="83" spans="1:9" ht="19.5" customHeight="1">
      <c r="A83" s="14" t="s">
        <v>113</v>
      </c>
      <c r="B83" s="14" t="s">
        <v>169</v>
      </c>
      <c r="C83" s="19">
        <v>100196</v>
      </c>
      <c r="D83" s="27" t="s">
        <v>3</v>
      </c>
      <c r="E83" s="17" t="s">
        <v>22</v>
      </c>
      <c r="F83" s="12" t="s">
        <v>165</v>
      </c>
      <c r="G83" s="31">
        <v>7.5</v>
      </c>
      <c r="H83" s="12"/>
      <c r="I83" s="12"/>
    </row>
    <row r="84" spans="1:9" ht="19.5" customHeight="1">
      <c r="A84" s="14" t="s">
        <v>113</v>
      </c>
      <c r="B84" s="14" t="s">
        <v>169</v>
      </c>
      <c r="C84" s="19">
        <v>100827</v>
      </c>
      <c r="D84" s="27" t="s">
        <v>243</v>
      </c>
      <c r="E84" s="17" t="s">
        <v>22</v>
      </c>
      <c r="F84" s="12" t="s">
        <v>165</v>
      </c>
      <c r="G84" s="31">
        <v>7.5</v>
      </c>
      <c r="H84" s="12"/>
      <c r="I84" s="12"/>
    </row>
    <row r="85" spans="1:9" ht="19.5" customHeight="1">
      <c r="A85" s="14" t="s">
        <v>113</v>
      </c>
      <c r="B85" s="14" t="s">
        <v>169</v>
      </c>
      <c r="C85" s="19">
        <v>100192</v>
      </c>
      <c r="D85" s="27" t="s">
        <v>8</v>
      </c>
      <c r="E85" s="17" t="s">
        <v>22</v>
      </c>
      <c r="F85" s="12" t="s">
        <v>165</v>
      </c>
      <c r="G85" s="31">
        <v>7.5</v>
      </c>
      <c r="H85" s="12"/>
      <c r="I85" s="12"/>
    </row>
    <row r="86" spans="1:9" ht="19.5" customHeight="1">
      <c r="A86" s="14" t="s">
        <v>113</v>
      </c>
      <c r="B86" s="14" t="s">
        <v>169</v>
      </c>
      <c r="C86" s="19">
        <v>100193</v>
      </c>
      <c r="D86" s="27" t="s">
        <v>4</v>
      </c>
      <c r="E86" s="17" t="s">
        <v>22</v>
      </c>
      <c r="F86" s="12" t="s">
        <v>165</v>
      </c>
      <c r="G86" s="31">
        <v>7.5</v>
      </c>
      <c r="H86" s="12"/>
      <c r="I86" s="12"/>
    </row>
    <row r="87" spans="1:9" ht="19.5" customHeight="1">
      <c r="A87" s="14" t="s">
        <v>113</v>
      </c>
      <c r="B87" s="14" t="s">
        <v>169</v>
      </c>
      <c r="C87" s="19">
        <v>100212</v>
      </c>
      <c r="D87" s="27" t="s">
        <v>0</v>
      </c>
      <c r="E87" s="17" t="s">
        <v>22</v>
      </c>
      <c r="F87" s="12" t="s">
        <v>165</v>
      </c>
      <c r="G87" s="31">
        <v>7.5</v>
      </c>
      <c r="H87" s="12"/>
      <c r="I87" s="12"/>
    </row>
    <row r="88" spans="1:9" ht="19.5" customHeight="1">
      <c r="A88" s="14" t="s">
        <v>113</v>
      </c>
      <c r="B88" s="14" t="s">
        <v>169</v>
      </c>
      <c r="C88" s="19">
        <v>100194</v>
      </c>
      <c r="D88" s="27" t="s">
        <v>7</v>
      </c>
      <c r="E88" s="17" t="s">
        <v>22</v>
      </c>
      <c r="F88" s="12" t="s">
        <v>165</v>
      </c>
      <c r="G88" s="31">
        <v>7.5</v>
      </c>
      <c r="H88" s="12"/>
      <c r="I88" s="12"/>
    </row>
    <row r="89" spans="1:9" ht="19.5" customHeight="1">
      <c r="A89" s="14" t="s">
        <v>113</v>
      </c>
      <c r="B89" s="14" t="s">
        <v>169</v>
      </c>
      <c r="C89" s="19">
        <v>100195</v>
      </c>
      <c r="D89" s="27" t="s">
        <v>5</v>
      </c>
      <c r="E89" s="17" t="s">
        <v>22</v>
      </c>
      <c r="F89" s="12" t="s">
        <v>165</v>
      </c>
      <c r="G89" s="31">
        <v>7.5</v>
      </c>
      <c r="H89" s="12"/>
      <c r="I89" s="12"/>
    </row>
    <row r="90" spans="1:9" ht="19.5" customHeight="1">
      <c r="A90" s="14" t="s">
        <v>113</v>
      </c>
      <c r="B90" s="14" t="s">
        <v>169</v>
      </c>
      <c r="C90" s="19">
        <v>100197</v>
      </c>
      <c r="D90" s="27" t="s">
        <v>2</v>
      </c>
      <c r="E90" s="17" t="s">
        <v>22</v>
      </c>
      <c r="F90" s="12" t="s">
        <v>165</v>
      </c>
      <c r="G90" s="31">
        <v>7.5</v>
      </c>
      <c r="H90" s="12"/>
      <c r="I90" s="12"/>
    </row>
    <row r="91" spans="1:9" ht="19.5" customHeight="1">
      <c r="A91" s="14" t="s">
        <v>113</v>
      </c>
      <c r="B91" s="14" t="s">
        <v>169</v>
      </c>
      <c r="C91" s="19">
        <v>100188</v>
      </c>
      <c r="D91" s="27" t="s">
        <v>10</v>
      </c>
      <c r="E91" s="17" t="s">
        <v>22</v>
      </c>
      <c r="F91" s="12" t="s">
        <v>165</v>
      </c>
      <c r="G91" s="31">
        <v>7.5</v>
      </c>
      <c r="H91" s="12"/>
      <c r="I91" s="12"/>
    </row>
    <row r="92" spans="1:9" ht="19.5" customHeight="1">
      <c r="A92" s="14" t="s">
        <v>113</v>
      </c>
      <c r="B92" s="14" t="s">
        <v>171</v>
      </c>
      <c r="C92" s="19">
        <v>100854</v>
      </c>
      <c r="D92" s="27" t="s">
        <v>264</v>
      </c>
      <c r="E92" s="17" t="s">
        <v>51</v>
      </c>
      <c r="F92" s="12" t="s">
        <v>218</v>
      </c>
      <c r="G92" s="31">
        <v>17.25</v>
      </c>
      <c r="H92" s="12"/>
      <c r="I92" s="12"/>
    </row>
    <row r="93" spans="1:9" ht="19.5" customHeight="1">
      <c r="A93" s="14" t="s">
        <v>114</v>
      </c>
      <c r="B93" s="14" t="s">
        <v>168</v>
      </c>
      <c r="C93" s="16">
        <v>100164</v>
      </c>
      <c r="D93" s="26" t="s">
        <v>54</v>
      </c>
      <c r="E93" s="12" t="s">
        <v>22</v>
      </c>
      <c r="F93" s="12" t="s">
        <v>165</v>
      </c>
      <c r="G93" s="31">
        <v>6.5</v>
      </c>
      <c r="H93" s="12"/>
      <c r="I93" s="12"/>
    </row>
    <row r="94" spans="1:9" ht="19.5" customHeight="1">
      <c r="A94" s="14" t="s">
        <v>114</v>
      </c>
      <c r="B94" s="14" t="s">
        <v>168</v>
      </c>
      <c r="C94" s="28">
        <v>100227</v>
      </c>
      <c r="D94" s="27" t="s">
        <v>56</v>
      </c>
      <c r="E94" s="12" t="s">
        <v>22</v>
      </c>
      <c r="F94" s="12" t="s">
        <v>165</v>
      </c>
      <c r="G94" s="31">
        <v>6.5</v>
      </c>
      <c r="H94" s="12"/>
      <c r="I94" s="12"/>
    </row>
    <row r="95" spans="1:9" ht="19.5" customHeight="1">
      <c r="A95" s="14" t="s">
        <v>114</v>
      </c>
      <c r="B95" s="14" t="s">
        <v>168</v>
      </c>
      <c r="C95" s="16">
        <v>100162</v>
      </c>
      <c r="D95" s="26" t="s">
        <v>52</v>
      </c>
      <c r="E95" s="12" t="s">
        <v>22</v>
      </c>
      <c r="F95" s="12" t="s">
        <v>165</v>
      </c>
      <c r="G95" s="31">
        <v>6.5</v>
      </c>
      <c r="H95" s="12"/>
      <c r="I95" s="12"/>
    </row>
    <row r="96" spans="1:9" ht="19.5" customHeight="1">
      <c r="A96" s="14" t="s">
        <v>114</v>
      </c>
      <c r="B96" s="14" t="s">
        <v>168</v>
      </c>
      <c r="C96" s="16">
        <v>100163</v>
      </c>
      <c r="D96" s="26" t="s">
        <v>53</v>
      </c>
      <c r="E96" s="12" t="s">
        <v>22</v>
      </c>
      <c r="F96" s="12" t="s">
        <v>165</v>
      </c>
      <c r="G96" s="31">
        <v>6.5</v>
      </c>
      <c r="H96" s="12"/>
      <c r="I96" s="12"/>
    </row>
    <row r="97" spans="1:9" ht="19.5" customHeight="1">
      <c r="A97" s="14" t="s">
        <v>114</v>
      </c>
      <c r="B97" s="14" t="s">
        <v>168</v>
      </c>
      <c r="C97" s="28">
        <v>100198</v>
      </c>
      <c r="D97" s="29" t="s">
        <v>55</v>
      </c>
      <c r="E97" s="12" t="s">
        <v>22</v>
      </c>
      <c r="F97" s="12" t="s">
        <v>165</v>
      </c>
      <c r="G97" s="31">
        <v>6.5</v>
      </c>
      <c r="H97" s="12"/>
      <c r="I97" s="12"/>
    </row>
    <row r="98" spans="1:9" ht="19.5" customHeight="1">
      <c r="A98" s="14" t="s">
        <v>114</v>
      </c>
      <c r="B98" s="14" t="s">
        <v>168</v>
      </c>
      <c r="C98" s="28">
        <v>100214</v>
      </c>
      <c r="D98" s="29" t="s">
        <v>93</v>
      </c>
      <c r="E98" s="12" t="s">
        <v>22</v>
      </c>
      <c r="F98" s="12" t="s">
        <v>165</v>
      </c>
      <c r="G98" s="31">
        <v>6.5</v>
      </c>
      <c r="H98" s="12"/>
      <c r="I98" s="12"/>
    </row>
    <row r="99" spans="1:9" ht="19.5" customHeight="1">
      <c r="A99" s="14" t="s">
        <v>114</v>
      </c>
      <c r="B99" s="14" t="s">
        <v>168</v>
      </c>
      <c r="C99" s="28">
        <v>100948</v>
      </c>
      <c r="D99" s="29" t="s">
        <v>270</v>
      </c>
      <c r="E99" s="12" t="s">
        <v>22</v>
      </c>
      <c r="F99" s="12" t="s">
        <v>165</v>
      </c>
      <c r="G99" s="31">
        <v>6.5</v>
      </c>
      <c r="H99" s="12"/>
      <c r="I99" s="12"/>
    </row>
    <row r="100" spans="1:9" ht="19.5" customHeight="1">
      <c r="A100" s="14" t="s">
        <v>115</v>
      </c>
      <c r="B100" s="14" t="s">
        <v>168</v>
      </c>
      <c r="C100" s="19">
        <v>100787</v>
      </c>
      <c r="D100" s="27" t="s">
        <v>163</v>
      </c>
      <c r="E100" s="12" t="s">
        <v>22</v>
      </c>
      <c r="F100" s="12" t="s">
        <v>165</v>
      </c>
      <c r="G100" s="31">
        <v>6.5</v>
      </c>
      <c r="H100" s="12"/>
      <c r="I100" s="12"/>
    </row>
    <row r="101" spans="1:9" ht="19.5" customHeight="1">
      <c r="A101" s="14" t="s">
        <v>115</v>
      </c>
      <c r="B101" s="14" t="s">
        <v>168</v>
      </c>
      <c r="C101" s="19">
        <v>100605</v>
      </c>
      <c r="D101" s="27" t="s">
        <v>147</v>
      </c>
      <c r="E101" s="12" t="s">
        <v>22</v>
      </c>
      <c r="F101" s="12" t="s">
        <v>165</v>
      </c>
      <c r="G101" s="31">
        <v>8.5</v>
      </c>
      <c r="H101" s="12"/>
      <c r="I101" s="12"/>
    </row>
    <row r="102" spans="1:9" ht="19.5" customHeight="1">
      <c r="A102" s="14" t="s">
        <v>115</v>
      </c>
      <c r="B102" s="14" t="s">
        <v>168</v>
      </c>
      <c r="C102" s="19">
        <v>100606</v>
      </c>
      <c r="D102" s="27" t="s">
        <v>148</v>
      </c>
      <c r="E102" s="12" t="s">
        <v>22</v>
      </c>
      <c r="F102" s="12" t="s">
        <v>352</v>
      </c>
      <c r="G102" s="31">
        <v>8.5</v>
      </c>
      <c r="H102" s="12"/>
      <c r="I102" s="12"/>
    </row>
    <row r="103" spans="1:9" ht="19.5" customHeight="1">
      <c r="A103" s="14" t="s">
        <v>116</v>
      </c>
      <c r="B103" s="14" t="s">
        <v>169</v>
      </c>
      <c r="C103" s="19">
        <v>100204</v>
      </c>
      <c r="D103" s="27" t="s">
        <v>49</v>
      </c>
      <c r="E103" s="12" t="s">
        <v>22</v>
      </c>
      <c r="F103" s="12" t="s">
        <v>165</v>
      </c>
      <c r="G103" s="31">
        <v>6.5</v>
      </c>
      <c r="H103" s="12"/>
      <c r="I103" s="12"/>
    </row>
    <row r="104" spans="1:9" ht="19.5" customHeight="1">
      <c r="A104" s="14" t="s">
        <v>116</v>
      </c>
      <c r="B104" s="14" t="s">
        <v>169</v>
      </c>
      <c r="C104" s="19">
        <v>100205</v>
      </c>
      <c r="D104" s="27" t="s">
        <v>11</v>
      </c>
      <c r="E104" s="12" t="s">
        <v>22</v>
      </c>
      <c r="F104" s="12" t="s">
        <v>165</v>
      </c>
      <c r="G104" s="31">
        <v>6.5</v>
      </c>
      <c r="H104" s="12"/>
      <c r="I104" s="12"/>
    </row>
    <row r="105" spans="1:9" ht="19.5" customHeight="1">
      <c r="A105" s="14" t="s">
        <v>116</v>
      </c>
      <c r="B105" s="14" t="s">
        <v>169</v>
      </c>
      <c r="C105" s="19">
        <v>100161</v>
      </c>
      <c r="D105" s="27" t="s">
        <v>256</v>
      </c>
      <c r="E105" s="12" t="s">
        <v>22</v>
      </c>
      <c r="F105" s="12" t="s">
        <v>165</v>
      </c>
      <c r="G105" s="31">
        <v>6.5</v>
      </c>
      <c r="H105" s="12"/>
      <c r="I105" s="12"/>
    </row>
    <row r="106" spans="1:9" ht="19.5" customHeight="1">
      <c r="A106" s="14" t="s">
        <v>116</v>
      </c>
      <c r="B106" s="14" t="s">
        <v>169</v>
      </c>
      <c r="C106" s="19">
        <v>100938</v>
      </c>
      <c r="D106" s="27" t="s">
        <v>257</v>
      </c>
      <c r="E106" s="12" t="s">
        <v>22</v>
      </c>
      <c r="F106" s="12" t="s">
        <v>165</v>
      </c>
      <c r="G106" s="31">
        <v>6.5</v>
      </c>
      <c r="H106" s="12"/>
      <c r="I106" s="12"/>
    </row>
    <row r="107" spans="1:9" ht="19.5" customHeight="1">
      <c r="A107" s="14" t="s">
        <v>116</v>
      </c>
      <c r="B107" s="14" t="s">
        <v>169</v>
      </c>
      <c r="C107" s="19">
        <v>100160</v>
      </c>
      <c r="D107" s="27" t="s">
        <v>258</v>
      </c>
      <c r="E107" s="12" t="s">
        <v>22</v>
      </c>
      <c r="F107" s="12" t="s">
        <v>165</v>
      </c>
      <c r="G107" s="31">
        <v>6.5</v>
      </c>
      <c r="H107" s="12"/>
      <c r="I107" s="12"/>
    </row>
    <row r="108" spans="1:9" ht="19.5" customHeight="1">
      <c r="A108" s="14" t="s">
        <v>116</v>
      </c>
      <c r="B108" s="14" t="s">
        <v>169</v>
      </c>
      <c r="C108" s="19">
        <v>100937</v>
      </c>
      <c r="D108" s="27" t="s">
        <v>259</v>
      </c>
      <c r="E108" s="12" t="s">
        <v>22</v>
      </c>
      <c r="F108" s="12" t="s">
        <v>165</v>
      </c>
      <c r="G108" s="31">
        <v>6.5</v>
      </c>
      <c r="H108" s="12"/>
      <c r="I108" s="12"/>
    </row>
    <row r="109" spans="1:9" ht="19.5" customHeight="1">
      <c r="A109" s="14" t="s">
        <v>116</v>
      </c>
      <c r="B109" s="14" t="s">
        <v>171</v>
      </c>
      <c r="C109" s="19">
        <v>100171</v>
      </c>
      <c r="D109" s="27" t="s">
        <v>149</v>
      </c>
      <c r="E109" s="17" t="s">
        <v>22</v>
      </c>
      <c r="F109" s="12" t="s">
        <v>165</v>
      </c>
      <c r="G109" s="31">
        <v>5.2</v>
      </c>
      <c r="H109" s="12"/>
      <c r="I109" s="12"/>
    </row>
    <row r="110" spans="1:9" ht="19.5" customHeight="1">
      <c r="A110" s="14" t="s">
        <v>116</v>
      </c>
      <c r="B110" s="14" t="s">
        <v>171</v>
      </c>
      <c r="C110" s="19">
        <v>100269</v>
      </c>
      <c r="D110" s="27" t="s">
        <v>12</v>
      </c>
      <c r="E110" s="17" t="s">
        <v>22</v>
      </c>
      <c r="F110" s="12" t="s">
        <v>165</v>
      </c>
      <c r="G110" s="31">
        <v>5.2</v>
      </c>
      <c r="H110" s="12"/>
      <c r="I110" s="12"/>
    </row>
    <row r="111" spans="1:9" ht="19.5" customHeight="1">
      <c r="A111" s="14" t="s">
        <v>116</v>
      </c>
      <c r="B111" s="14" t="s">
        <v>168</v>
      </c>
      <c r="C111" s="19">
        <v>100147</v>
      </c>
      <c r="D111" s="27" t="s">
        <v>100</v>
      </c>
      <c r="E111" s="12" t="s">
        <v>22</v>
      </c>
      <c r="F111" s="12" t="s">
        <v>165</v>
      </c>
      <c r="G111" s="31">
        <v>6.5</v>
      </c>
      <c r="H111" s="12"/>
      <c r="I111" s="12"/>
    </row>
    <row r="112" spans="1:9" ht="19.5" customHeight="1">
      <c r="A112" s="14" t="s">
        <v>116</v>
      </c>
      <c r="B112" s="14" t="s">
        <v>168</v>
      </c>
      <c r="C112" s="19">
        <v>100152</v>
      </c>
      <c r="D112" s="27" t="s">
        <v>105</v>
      </c>
      <c r="E112" s="12" t="s">
        <v>22</v>
      </c>
      <c r="F112" s="12" t="s">
        <v>165</v>
      </c>
      <c r="G112" s="31">
        <v>6.5</v>
      </c>
      <c r="H112" s="12"/>
      <c r="I112" s="12"/>
    </row>
    <row r="113" spans="1:10" ht="19.5" customHeight="1">
      <c r="A113" s="14" t="s">
        <v>116</v>
      </c>
      <c r="B113" s="14" t="s">
        <v>168</v>
      </c>
      <c r="C113" s="19">
        <v>100149</v>
      </c>
      <c r="D113" s="27" t="s">
        <v>102</v>
      </c>
      <c r="E113" s="12" t="s">
        <v>22</v>
      </c>
      <c r="F113" s="12" t="s">
        <v>165</v>
      </c>
      <c r="G113" s="31">
        <v>6.5</v>
      </c>
      <c r="H113" s="12"/>
      <c r="I113" s="12"/>
    </row>
    <row r="114" spans="1:10" ht="19.5" customHeight="1">
      <c r="A114" s="14" t="s">
        <v>116</v>
      </c>
      <c r="B114" s="14" t="s">
        <v>168</v>
      </c>
      <c r="C114" s="19">
        <v>100146</v>
      </c>
      <c r="D114" s="27" t="s">
        <v>99</v>
      </c>
      <c r="E114" s="12" t="s">
        <v>22</v>
      </c>
      <c r="F114" s="12" t="s">
        <v>165</v>
      </c>
      <c r="G114" s="31">
        <v>6.5</v>
      </c>
      <c r="H114" s="12"/>
      <c r="I114" s="12"/>
    </row>
    <row r="115" spans="1:10" ht="19.5" customHeight="1">
      <c r="A115" s="14" t="s">
        <v>116</v>
      </c>
      <c r="B115" s="14" t="s">
        <v>168</v>
      </c>
      <c r="C115" s="19">
        <v>100148</v>
      </c>
      <c r="D115" s="27" t="s">
        <v>101</v>
      </c>
      <c r="E115" s="12" t="s">
        <v>22</v>
      </c>
      <c r="F115" s="12" t="s">
        <v>165</v>
      </c>
      <c r="G115" s="31">
        <v>6.5</v>
      </c>
      <c r="H115" s="12"/>
      <c r="I115" s="12"/>
    </row>
    <row r="116" spans="1:10" ht="19.5" customHeight="1">
      <c r="A116" s="14" t="s">
        <v>116</v>
      </c>
      <c r="B116" s="14" t="s">
        <v>168</v>
      </c>
      <c r="C116" s="19">
        <v>100150</v>
      </c>
      <c r="D116" s="27" t="s">
        <v>103</v>
      </c>
      <c r="E116" s="12" t="s">
        <v>22</v>
      </c>
      <c r="F116" s="12" t="s">
        <v>165</v>
      </c>
      <c r="G116" s="31">
        <v>6.5</v>
      </c>
      <c r="H116" s="12"/>
      <c r="I116" s="12"/>
    </row>
    <row r="117" spans="1:10" ht="19.5" customHeight="1">
      <c r="A117" s="14" t="s">
        <v>116</v>
      </c>
      <c r="B117" s="14" t="s">
        <v>168</v>
      </c>
      <c r="C117" s="19">
        <v>100153</v>
      </c>
      <c r="D117" s="27" t="s">
        <v>106</v>
      </c>
      <c r="E117" s="12" t="s">
        <v>22</v>
      </c>
      <c r="F117" s="12" t="s">
        <v>165</v>
      </c>
      <c r="G117" s="31">
        <v>6.5</v>
      </c>
      <c r="H117" s="12"/>
      <c r="I117" s="12"/>
      <c r="J117" s="12"/>
    </row>
    <row r="118" spans="1:10" ht="19.5" customHeight="1">
      <c r="A118" s="14" t="s">
        <v>116</v>
      </c>
      <c r="B118" s="14" t="s">
        <v>168</v>
      </c>
      <c r="C118" s="19">
        <v>100145</v>
      </c>
      <c r="D118" s="27" t="s">
        <v>98</v>
      </c>
      <c r="E118" s="12" t="s">
        <v>22</v>
      </c>
      <c r="F118" s="12" t="s">
        <v>165</v>
      </c>
      <c r="G118" s="31">
        <v>6.5</v>
      </c>
      <c r="H118" s="12"/>
      <c r="I118" s="12"/>
    </row>
    <row r="119" spans="1:10" ht="19.5" customHeight="1">
      <c r="A119" s="14" t="s">
        <v>116</v>
      </c>
      <c r="B119" s="14" t="s">
        <v>168</v>
      </c>
      <c r="C119" s="19">
        <v>100140</v>
      </c>
      <c r="D119" s="27" t="s">
        <v>96</v>
      </c>
      <c r="E119" s="12" t="s">
        <v>22</v>
      </c>
      <c r="F119" s="12" t="s">
        <v>165</v>
      </c>
      <c r="G119" s="31">
        <v>6.5</v>
      </c>
      <c r="H119" s="12"/>
      <c r="I119" s="12"/>
    </row>
    <row r="120" spans="1:10" ht="19.5" customHeight="1">
      <c r="A120" s="14" t="s">
        <v>116</v>
      </c>
      <c r="B120" s="14" t="s">
        <v>168</v>
      </c>
      <c r="C120" s="19">
        <v>100139</v>
      </c>
      <c r="D120" s="27" t="s">
        <v>193</v>
      </c>
      <c r="E120" s="12" t="s">
        <v>22</v>
      </c>
      <c r="F120" s="12" t="s">
        <v>165</v>
      </c>
      <c r="G120" s="31">
        <v>6.5</v>
      </c>
      <c r="I120" s="12"/>
    </row>
    <row r="121" spans="1:10" ht="19.5" customHeight="1">
      <c r="A121" s="14" t="s">
        <v>116</v>
      </c>
      <c r="B121" s="14" t="s">
        <v>168</v>
      </c>
      <c r="C121" s="19">
        <v>100167</v>
      </c>
      <c r="D121" s="27" t="s">
        <v>57</v>
      </c>
      <c r="E121" s="12" t="s">
        <v>22</v>
      </c>
      <c r="F121" s="12" t="s">
        <v>165</v>
      </c>
      <c r="G121" s="31">
        <v>6.5</v>
      </c>
      <c r="H121" s="12"/>
      <c r="I121" s="12"/>
    </row>
    <row r="122" spans="1:10" ht="19.5" customHeight="1">
      <c r="A122" s="14" t="s">
        <v>116</v>
      </c>
      <c r="B122" s="14" t="s">
        <v>168</v>
      </c>
      <c r="C122" s="19">
        <v>100165</v>
      </c>
      <c r="D122" s="27" t="s">
        <v>150</v>
      </c>
      <c r="E122" s="12" t="s">
        <v>22</v>
      </c>
      <c r="F122" s="12" t="s">
        <v>165</v>
      </c>
      <c r="G122" s="31">
        <v>6.5</v>
      </c>
      <c r="H122" s="12"/>
      <c r="I122" s="12"/>
    </row>
    <row r="123" spans="1:10" ht="19.5" customHeight="1">
      <c r="A123" s="14" t="s">
        <v>116</v>
      </c>
      <c r="B123" s="14" t="s">
        <v>168</v>
      </c>
      <c r="C123" s="19">
        <v>100154</v>
      </c>
      <c r="D123" s="27" t="s">
        <v>107</v>
      </c>
      <c r="E123" s="12" t="s">
        <v>22</v>
      </c>
      <c r="F123" s="12" t="s">
        <v>165</v>
      </c>
      <c r="G123" s="31">
        <v>6.5</v>
      </c>
      <c r="H123" s="12"/>
      <c r="I123" s="12"/>
    </row>
    <row r="124" spans="1:10" ht="19.5" customHeight="1">
      <c r="A124" s="14" t="s">
        <v>116</v>
      </c>
      <c r="B124" s="14" t="s">
        <v>168</v>
      </c>
      <c r="C124" s="19">
        <v>100138</v>
      </c>
      <c r="D124" s="27" t="s">
        <v>95</v>
      </c>
      <c r="E124" s="12" t="s">
        <v>22</v>
      </c>
      <c r="F124" s="12" t="s">
        <v>165</v>
      </c>
      <c r="G124" s="31">
        <v>8.5</v>
      </c>
      <c r="H124" s="12"/>
      <c r="I124" s="12"/>
    </row>
    <row r="125" spans="1:10" ht="19.5" customHeight="1">
      <c r="A125" s="14" t="s">
        <v>116</v>
      </c>
      <c r="B125" s="14" t="s">
        <v>168</v>
      </c>
      <c r="C125" s="19">
        <v>100137</v>
      </c>
      <c r="D125" s="27" t="s">
        <v>94</v>
      </c>
      <c r="E125" s="12" t="s">
        <v>22</v>
      </c>
      <c r="F125" s="12" t="s">
        <v>165</v>
      </c>
      <c r="G125" s="31">
        <v>6.5</v>
      </c>
      <c r="H125" s="12"/>
      <c r="I125" s="12"/>
    </row>
    <row r="126" spans="1:10" ht="19.5" customHeight="1">
      <c r="A126" s="14" t="s">
        <v>116</v>
      </c>
      <c r="B126" s="14" t="s">
        <v>168</v>
      </c>
      <c r="C126" s="19">
        <v>100151</v>
      </c>
      <c r="D126" s="27" t="s">
        <v>104</v>
      </c>
      <c r="E126" s="12" t="s">
        <v>22</v>
      </c>
      <c r="F126" s="12" t="s">
        <v>165</v>
      </c>
      <c r="G126" s="31">
        <v>6.5</v>
      </c>
      <c r="H126" s="12"/>
      <c r="I126" s="12"/>
    </row>
    <row r="127" spans="1:10" ht="19.5" customHeight="1">
      <c r="A127" s="14" t="s">
        <v>116</v>
      </c>
      <c r="B127" s="14" t="s">
        <v>168</v>
      </c>
      <c r="C127" s="19">
        <v>100462</v>
      </c>
      <c r="D127" s="27" t="s">
        <v>194</v>
      </c>
      <c r="E127" s="12" t="s">
        <v>22</v>
      </c>
      <c r="F127" s="12" t="s">
        <v>165</v>
      </c>
      <c r="G127" s="31">
        <v>6.5</v>
      </c>
      <c r="H127" s="12"/>
      <c r="I127" s="12"/>
    </row>
    <row r="128" spans="1:10" ht="19.5" customHeight="1">
      <c r="A128" s="14" t="s">
        <v>116</v>
      </c>
      <c r="B128" s="14" t="s">
        <v>168</v>
      </c>
      <c r="C128" s="19">
        <v>100144</v>
      </c>
      <c r="D128" s="27" t="s">
        <v>97</v>
      </c>
      <c r="E128" s="12" t="s">
        <v>22</v>
      </c>
      <c r="F128" s="12" t="s">
        <v>165</v>
      </c>
      <c r="G128" s="31">
        <v>7.5</v>
      </c>
      <c r="H128" s="12"/>
      <c r="I128" s="12"/>
    </row>
    <row r="129" spans="1:9" ht="19.5" customHeight="1">
      <c r="A129" s="14" t="s">
        <v>116</v>
      </c>
      <c r="B129" s="14" t="s">
        <v>168</v>
      </c>
      <c r="C129" s="19">
        <v>100923</v>
      </c>
      <c r="D129" s="27" t="s">
        <v>263</v>
      </c>
      <c r="E129" s="12" t="s">
        <v>22</v>
      </c>
      <c r="F129" s="12" t="s">
        <v>165</v>
      </c>
      <c r="G129" s="31">
        <v>6.5</v>
      </c>
      <c r="H129" s="12"/>
      <c r="I129" s="12"/>
    </row>
    <row r="130" spans="1:9" ht="19.5" customHeight="1">
      <c r="A130" s="14" t="s">
        <v>116</v>
      </c>
      <c r="B130" s="14" t="s">
        <v>168</v>
      </c>
      <c r="C130" s="19">
        <v>100939</v>
      </c>
      <c r="D130" s="27" t="s">
        <v>253</v>
      </c>
      <c r="E130" s="12" t="s">
        <v>22</v>
      </c>
      <c r="F130" s="12" t="s">
        <v>165</v>
      </c>
      <c r="G130" s="31">
        <v>7</v>
      </c>
      <c r="H130" s="12"/>
      <c r="I130" s="12"/>
    </row>
    <row r="131" spans="1:9" ht="19.5" customHeight="1">
      <c r="A131" s="14" t="s">
        <v>116</v>
      </c>
      <c r="B131" s="14" t="s">
        <v>168</v>
      </c>
      <c r="C131" s="19">
        <v>100940</v>
      </c>
      <c r="D131" s="27" t="s">
        <v>254</v>
      </c>
      <c r="E131" s="12" t="s">
        <v>22</v>
      </c>
      <c r="F131" s="12" t="s">
        <v>165</v>
      </c>
      <c r="G131" s="31">
        <v>7</v>
      </c>
      <c r="H131" s="12"/>
      <c r="I131" s="12"/>
    </row>
    <row r="132" spans="1:9" ht="19.5" customHeight="1">
      <c r="A132" s="14" t="s">
        <v>116</v>
      </c>
      <c r="B132" s="14" t="s">
        <v>168</v>
      </c>
      <c r="C132" s="19">
        <v>100941</v>
      </c>
      <c r="D132" s="27" t="s">
        <v>251</v>
      </c>
      <c r="E132" s="12" t="s">
        <v>22</v>
      </c>
      <c r="F132" s="12" t="s">
        <v>165</v>
      </c>
      <c r="G132" s="31">
        <v>7</v>
      </c>
      <c r="H132" s="12"/>
      <c r="I132" s="12"/>
    </row>
    <row r="133" spans="1:9" ht="19.5" customHeight="1">
      <c r="A133" s="14" t="s">
        <v>116</v>
      </c>
      <c r="B133" s="14" t="s">
        <v>168</v>
      </c>
      <c r="C133" s="19">
        <v>100942</v>
      </c>
      <c r="D133" s="27" t="s">
        <v>252</v>
      </c>
      <c r="E133" s="12" t="s">
        <v>22</v>
      </c>
      <c r="F133" s="12" t="s">
        <v>165</v>
      </c>
      <c r="G133" s="31">
        <v>6.5</v>
      </c>
      <c r="H133" s="12"/>
      <c r="I133" s="12"/>
    </row>
    <row r="134" spans="1:9" ht="19.5" customHeight="1">
      <c r="A134" s="14" t="s">
        <v>116</v>
      </c>
      <c r="B134" s="14" t="s">
        <v>168</v>
      </c>
      <c r="C134" s="19">
        <v>100943</v>
      </c>
      <c r="D134" s="27" t="s">
        <v>255</v>
      </c>
      <c r="E134" s="12" t="s">
        <v>22</v>
      </c>
      <c r="F134" s="12" t="s">
        <v>165</v>
      </c>
      <c r="G134" s="31">
        <v>6.5</v>
      </c>
      <c r="H134" s="12"/>
      <c r="I134" s="12"/>
    </row>
    <row r="135" spans="1:9" ht="19.5" customHeight="1">
      <c r="A135" s="14" t="s">
        <v>116</v>
      </c>
      <c r="B135" s="14" t="s">
        <v>124</v>
      </c>
      <c r="C135" s="19">
        <v>100155</v>
      </c>
      <c r="D135" s="27" t="s">
        <v>153</v>
      </c>
      <c r="E135" s="12" t="s">
        <v>22</v>
      </c>
      <c r="F135" s="12" t="s">
        <v>165</v>
      </c>
      <c r="G135" s="31">
        <v>5.2</v>
      </c>
      <c r="H135" s="12"/>
      <c r="I135" s="12"/>
    </row>
    <row r="136" spans="1:9" ht="19.5" customHeight="1">
      <c r="A136" s="14" t="s">
        <v>116</v>
      </c>
      <c r="B136" s="14" t="s">
        <v>124</v>
      </c>
      <c r="C136" s="19">
        <v>100157</v>
      </c>
      <c r="D136" s="27" t="s">
        <v>152</v>
      </c>
      <c r="E136" s="12" t="s">
        <v>22</v>
      </c>
      <c r="F136" s="12" t="s">
        <v>165</v>
      </c>
      <c r="G136" s="31">
        <v>6.5</v>
      </c>
      <c r="H136" s="12"/>
      <c r="I136" s="12"/>
    </row>
    <row r="137" spans="1:9" ht="19.5" customHeight="1">
      <c r="A137" s="14" t="s">
        <v>116</v>
      </c>
      <c r="B137" s="14" t="s">
        <v>124</v>
      </c>
      <c r="C137" s="19">
        <v>100156</v>
      </c>
      <c r="D137" s="27" t="s">
        <v>151</v>
      </c>
      <c r="E137" s="12" t="s">
        <v>22</v>
      </c>
      <c r="F137" s="12" t="s">
        <v>165</v>
      </c>
      <c r="G137" s="31">
        <v>8.5</v>
      </c>
      <c r="H137" s="12"/>
      <c r="I137" s="12"/>
    </row>
    <row r="138" spans="1:9" ht="19.5" customHeight="1">
      <c r="A138" s="14" t="s">
        <v>117</v>
      </c>
      <c r="B138" s="14" t="s">
        <v>170</v>
      </c>
      <c r="C138" s="16">
        <v>100604</v>
      </c>
      <c r="D138" s="26" t="s">
        <v>164</v>
      </c>
      <c r="E138" s="11" t="s">
        <v>50</v>
      </c>
      <c r="F138" s="12" t="s">
        <v>165</v>
      </c>
      <c r="G138" s="31">
        <v>8.5</v>
      </c>
      <c r="H138" s="12"/>
      <c r="I138" s="12"/>
    </row>
    <row r="139" spans="1:9" ht="19.5" customHeight="1">
      <c r="A139" s="14" t="s">
        <v>117</v>
      </c>
      <c r="B139" s="14" t="s">
        <v>169</v>
      </c>
      <c r="C139" s="16">
        <v>100613</v>
      </c>
      <c r="D139" s="26" t="s">
        <v>92</v>
      </c>
      <c r="E139" s="18" t="s">
        <v>22</v>
      </c>
      <c r="F139" s="12" t="s">
        <v>165</v>
      </c>
      <c r="G139" s="31">
        <v>4</v>
      </c>
      <c r="H139" s="12"/>
      <c r="I139" s="12"/>
    </row>
    <row r="140" spans="1:9" ht="19.5" customHeight="1">
      <c r="A140" s="14" t="s">
        <v>117</v>
      </c>
      <c r="B140" s="14" t="s">
        <v>125</v>
      </c>
      <c r="C140" s="16">
        <v>100746</v>
      </c>
      <c r="D140" s="26" t="s">
        <v>173</v>
      </c>
      <c r="E140" s="11" t="s">
        <v>294</v>
      </c>
      <c r="F140" s="12" t="s">
        <v>293</v>
      </c>
      <c r="G140" s="31">
        <v>6.5</v>
      </c>
      <c r="H140" s="12"/>
      <c r="I140" s="12"/>
    </row>
    <row r="141" spans="1:9" ht="19.5" customHeight="1">
      <c r="A141" s="81" t="s">
        <v>117</v>
      </c>
      <c r="B141" s="81" t="s">
        <v>172</v>
      </c>
      <c r="C141" s="85">
        <v>100928</v>
      </c>
      <c r="D141" s="82" t="s">
        <v>240</v>
      </c>
      <c r="E141" s="86" t="s">
        <v>249</v>
      </c>
      <c r="F141" s="83" t="s">
        <v>293</v>
      </c>
      <c r="G141" s="84">
        <v>3.5</v>
      </c>
      <c r="H141" s="83"/>
      <c r="I141" s="83"/>
    </row>
    <row r="142" spans="1:9" ht="19.5" customHeight="1">
      <c r="A142" s="81" t="s">
        <v>117</v>
      </c>
      <c r="B142" s="81" t="s">
        <v>172</v>
      </c>
      <c r="C142" s="85">
        <v>100930</v>
      </c>
      <c r="D142" s="82" t="s">
        <v>241</v>
      </c>
      <c r="E142" s="86" t="s">
        <v>249</v>
      </c>
      <c r="F142" s="83" t="s">
        <v>293</v>
      </c>
      <c r="G142" s="84">
        <v>4.5999999999999996</v>
      </c>
      <c r="H142" s="83"/>
      <c r="I142" s="83"/>
    </row>
    <row r="143" spans="1:9" ht="19.5" customHeight="1">
      <c r="A143" s="14" t="s">
        <v>117</v>
      </c>
      <c r="B143" s="14" t="s">
        <v>169</v>
      </c>
      <c r="C143" s="16">
        <v>100922</v>
      </c>
      <c r="D143" s="26" t="s">
        <v>248</v>
      </c>
      <c r="E143" s="11" t="s">
        <v>295</v>
      </c>
      <c r="F143" s="12" t="s">
        <v>293</v>
      </c>
      <c r="G143" s="31">
        <v>10.9</v>
      </c>
      <c r="H143" s="12"/>
      <c r="I143" s="12"/>
    </row>
    <row r="144" spans="1:9" s="39" customFormat="1" ht="19.5" customHeight="1">
      <c r="A144" s="14" t="s">
        <v>118</v>
      </c>
      <c r="B144" s="14" t="s">
        <v>168</v>
      </c>
      <c r="C144" s="28">
        <v>100182</v>
      </c>
      <c r="D144" s="27" t="s">
        <v>271</v>
      </c>
      <c r="E144" s="12" t="s">
        <v>22</v>
      </c>
      <c r="F144" s="12" t="s">
        <v>165</v>
      </c>
      <c r="G144" s="31">
        <v>6.5</v>
      </c>
      <c r="H144" s="38"/>
      <c r="I144" s="38"/>
    </row>
    <row r="145" spans="1:10" s="39" customFormat="1" ht="19.5" customHeight="1">
      <c r="A145" s="14" t="s">
        <v>118</v>
      </c>
      <c r="B145" s="14" t="s">
        <v>168</v>
      </c>
      <c r="C145" s="28">
        <v>100489</v>
      </c>
      <c r="D145" s="27" t="s">
        <v>272</v>
      </c>
      <c r="E145" s="12" t="s">
        <v>22</v>
      </c>
      <c r="F145" s="12" t="s">
        <v>165</v>
      </c>
      <c r="G145" s="31">
        <v>6.5</v>
      </c>
      <c r="H145" s="38"/>
      <c r="I145" s="38"/>
    </row>
    <row r="146" spans="1:10" s="39" customFormat="1" ht="19.5" customHeight="1">
      <c r="A146" s="14" t="s">
        <v>118</v>
      </c>
      <c r="B146" s="14" t="s">
        <v>168</v>
      </c>
      <c r="C146" s="28">
        <v>100488</v>
      </c>
      <c r="D146" s="27" t="s">
        <v>273</v>
      </c>
      <c r="E146" s="12" t="s">
        <v>22</v>
      </c>
      <c r="F146" s="12" t="s">
        <v>165</v>
      </c>
      <c r="G146" s="31">
        <v>6.5</v>
      </c>
      <c r="H146" s="38"/>
      <c r="I146" s="38"/>
    </row>
    <row r="147" spans="1:10" s="39" customFormat="1" ht="19.5" customHeight="1">
      <c r="A147" s="14" t="s">
        <v>118</v>
      </c>
      <c r="B147" s="14" t="s">
        <v>168</v>
      </c>
      <c r="C147" s="28">
        <v>100963</v>
      </c>
      <c r="D147" s="27" t="s">
        <v>287</v>
      </c>
      <c r="E147" s="12" t="s">
        <v>22</v>
      </c>
      <c r="F147" s="12" t="s">
        <v>165</v>
      </c>
      <c r="G147" s="31">
        <v>7.3</v>
      </c>
      <c r="H147" s="38"/>
      <c r="I147" s="38"/>
    </row>
    <row r="148" spans="1:10" s="39" customFormat="1" ht="19.5" customHeight="1">
      <c r="A148" s="14" t="s">
        <v>118</v>
      </c>
      <c r="B148" s="14" t="s">
        <v>168</v>
      </c>
      <c r="C148" s="28">
        <v>100964</v>
      </c>
      <c r="D148" s="27" t="s">
        <v>288</v>
      </c>
      <c r="E148" s="12" t="s">
        <v>22</v>
      </c>
      <c r="F148" s="12" t="s">
        <v>165</v>
      </c>
      <c r="G148" s="31">
        <v>7.3</v>
      </c>
      <c r="H148" s="38"/>
      <c r="I148" s="38"/>
    </row>
    <row r="149" spans="1:10" s="39" customFormat="1" ht="19.5" customHeight="1">
      <c r="A149" s="14" t="s">
        <v>118</v>
      </c>
      <c r="B149" s="14" t="s">
        <v>168</v>
      </c>
      <c r="C149" s="28">
        <v>100965</v>
      </c>
      <c r="D149" s="27" t="s">
        <v>289</v>
      </c>
      <c r="E149" s="12" t="s">
        <v>22</v>
      </c>
      <c r="F149" s="12" t="s">
        <v>165</v>
      </c>
      <c r="G149" s="31">
        <v>7.3</v>
      </c>
      <c r="H149" s="38"/>
      <c r="I149" s="38"/>
    </row>
    <row r="150" spans="1:10" s="39" customFormat="1" ht="19.5" customHeight="1">
      <c r="A150" s="14" t="s">
        <v>118</v>
      </c>
      <c r="B150" s="14" t="s">
        <v>220</v>
      </c>
      <c r="C150" s="28">
        <v>100966</v>
      </c>
      <c r="D150" s="27" t="s">
        <v>290</v>
      </c>
      <c r="E150" s="12" t="s">
        <v>22</v>
      </c>
      <c r="F150" s="12" t="s">
        <v>165</v>
      </c>
      <c r="G150" s="31">
        <v>4.5999999999999996</v>
      </c>
      <c r="H150" s="38"/>
      <c r="I150" s="38"/>
    </row>
    <row r="151" spans="1:10" s="39" customFormat="1" ht="19.5" customHeight="1">
      <c r="A151" s="14" t="s">
        <v>118</v>
      </c>
      <c r="B151" s="14" t="s">
        <v>220</v>
      </c>
      <c r="C151" s="28">
        <v>100968</v>
      </c>
      <c r="D151" s="27" t="s">
        <v>291</v>
      </c>
      <c r="E151" s="12" t="s">
        <v>22</v>
      </c>
      <c r="F151" s="12" t="s">
        <v>165</v>
      </c>
      <c r="G151" s="31">
        <v>4.5999999999999996</v>
      </c>
      <c r="H151" s="38"/>
      <c r="I151" s="38"/>
    </row>
    <row r="152" spans="1:10" s="39" customFormat="1" ht="19.5" customHeight="1">
      <c r="A152" s="14" t="s">
        <v>118</v>
      </c>
      <c r="B152" s="14" t="s">
        <v>220</v>
      </c>
      <c r="C152" s="28">
        <v>100970</v>
      </c>
      <c r="D152" s="27" t="s">
        <v>292</v>
      </c>
      <c r="E152" s="12" t="s">
        <v>22</v>
      </c>
      <c r="F152" s="12" t="s">
        <v>165</v>
      </c>
      <c r="G152" s="31">
        <v>4.5999999999999996</v>
      </c>
      <c r="H152" s="38"/>
      <c r="I152" s="38"/>
    </row>
    <row r="153" spans="1:10" ht="19.5" customHeight="1">
      <c r="A153" s="14" t="s">
        <v>119</v>
      </c>
      <c r="B153" s="14" t="s">
        <v>171</v>
      </c>
      <c r="C153" s="28">
        <v>100454</v>
      </c>
      <c r="D153" s="26" t="s">
        <v>166</v>
      </c>
      <c r="E153" s="11" t="s">
        <v>22</v>
      </c>
      <c r="F153" s="12" t="s">
        <v>293</v>
      </c>
      <c r="G153" s="31">
        <v>6.4</v>
      </c>
      <c r="H153" s="12"/>
      <c r="I153" s="12"/>
    </row>
    <row r="154" spans="1:10" ht="19.5" customHeight="1">
      <c r="A154" s="14" t="s">
        <v>119</v>
      </c>
      <c r="B154" s="14" t="s">
        <v>168</v>
      </c>
      <c r="C154" s="30">
        <v>100366</v>
      </c>
      <c r="D154" s="27" t="s">
        <v>154</v>
      </c>
      <c r="E154" s="12" t="s">
        <v>22</v>
      </c>
      <c r="F154" s="12" t="s">
        <v>165</v>
      </c>
      <c r="G154" s="31">
        <v>8.5</v>
      </c>
      <c r="H154" s="12"/>
      <c r="I154" s="12"/>
    </row>
    <row r="155" spans="1:10" ht="19.5" customHeight="1">
      <c r="A155" s="37" t="s">
        <v>119</v>
      </c>
      <c r="B155" s="14" t="s">
        <v>168</v>
      </c>
      <c r="C155" s="30">
        <v>100365</v>
      </c>
      <c r="D155" s="27" t="s">
        <v>155</v>
      </c>
      <c r="E155" s="12" t="s">
        <v>22</v>
      </c>
      <c r="F155" s="12" t="s">
        <v>165</v>
      </c>
      <c r="G155" s="31">
        <v>8.5</v>
      </c>
      <c r="H155" s="12"/>
      <c r="I155" s="12"/>
    </row>
    <row r="156" spans="1:10" ht="19.5" customHeight="1">
      <c r="A156" s="14" t="s">
        <v>120</v>
      </c>
      <c r="B156" s="14" t="s">
        <v>126</v>
      </c>
      <c r="C156" s="15">
        <v>100715</v>
      </c>
      <c r="D156" s="26" t="s">
        <v>174</v>
      </c>
      <c r="E156" s="17" t="s">
        <v>22</v>
      </c>
      <c r="F156" s="12" t="s">
        <v>218</v>
      </c>
      <c r="G156" s="31">
        <v>11.5</v>
      </c>
      <c r="H156" s="12"/>
      <c r="I156" s="12"/>
    </row>
    <row r="157" spans="1:10" ht="19.5" customHeight="1">
      <c r="A157" s="14" t="s">
        <v>120</v>
      </c>
      <c r="B157" s="14" t="s">
        <v>126</v>
      </c>
      <c r="C157" s="15">
        <v>100716</v>
      </c>
      <c r="D157" s="26" t="s">
        <v>175</v>
      </c>
      <c r="E157" s="17" t="s">
        <v>22</v>
      </c>
      <c r="F157" s="12" t="s">
        <v>218</v>
      </c>
      <c r="G157" s="31">
        <v>11.5</v>
      </c>
      <c r="H157" s="12"/>
      <c r="I157" s="12"/>
    </row>
    <row r="158" spans="1:10" s="22" customFormat="1" ht="19.5" customHeight="1">
      <c r="A158" s="14" t="s">
        <v>120</v>
      </c>
      <c r="B158" s="14" t="s">
        <v>126</v>
      </c>
      <c r="C158" s="15">
        <v>100717</v>
      </c>
      <c r="D158" s="26" t="s">
        <v>176</v>
      </c>
      <c r="E158" s="17" t="s">
        <v>22</v>
      </c>
      <c r="F158" s="12" t="s">
        <v>218</v>
      </c>
      <c r="G158" s="31">
        <v>11.5</v>
      </c>
      <c r="H158" s="12"/>
      <c r="I158" s="12"/>
      <c r="J158" s="20"/>
    </row>
    <row r="159" spans="1:10" s="22" customFormat="1" ht="19.5" customHeight="1">
      <c r="A159" s="14" t="s">
        <v>120</v>
      </c>
      <c r="B159" s="14" t="s">
        <v>126</v>
      </c>
      <c r="C159" s="15">
        <v>40424</v>
      </c>
      <c r="D159" s="26" t="s">
        <v>177</v>
      </c>
      <c r="E159" s="17" t="s">
        <v>317</v>
      </c>
      <c r="F159" s="12" t="s">
        <v>218</v>
      </c>
      <c r="G159" s="31">
        <v>11.5</v>
      </c>
      <c r="H159" s="12"/>
      <c r="I159" s="12"/>
      <c r="J159" s="20"/>
    </row>
    <row r="160" spans="1:10" s="22" customFormat="1" ht="19.5" customHeight="1">
      <c r="A160" s="36" t="s">
        <v>120</v>
      </c>
      <c r="B160" s="14" t="s">
        <v>126</v>
      </c>
      <c r="C160" s="15">
        <v>40427</v>
      </c>
      <c r="D160" s="26" t="s">
        <v>178</v>
      </c>
      <c r="E160" s="17" t="s">
        <v>317</v>
      </c>
      <c r="F160" s="12" t="s">
        <v>218</v>
      </c>
      <c r="G160" s="31">
        <v>11.5</v>
      </c>
      <c r="H160" s="12"/>
      <c r="I160" s="12"/>
      <c r="J160" s="20"/>
    </row>
    <row r="161" spans="1:10" s="22" customFormat="1" ht="19.5" customHeight="1">
      <c r="A161" s="14" t="s">
        <v>120</v>
      </c>
      <c r="B161" s="14" t="s">
        <v>126</v>
      </c>
      <c r="C161" s="15">
        <v>100718</v>
      </c>
      <c r="D161" s="26" t="s">
        <v>179</v>
      </c>
      <c r="E161" s="17" t="s">
        <v>318</v>
      </c>
      <c r="F161" s="12" t="s">
        <v>218</v>
      </c>
      <c r="G161" s="31">
        <v>19.5</v>
      </c>
      <c r="H161" s="12"/>
      <c r="I161" s="12"/>
      <c r="J161" s="20"/>
    </row>
    <row r="162" spans="1:10" s="22" customFormat="1" ht="19.5" customHeight="1">
      <c r="A162" s="14" t="s">
        <v>120</v>
      </c>
      <c r="B162" s="14" t="s">
        <v>126</v>
      </c>
      <c r="C162" s="15">
        <v>100719</v>
      </c>
      <c r="D162" s="26" t="s">
        <v>180</v>
      </c>
      <c r="E162" s="17" t="s">
        <v>319</v>
      </c>
      <c r="F162" s="12" t="s">
        <v>218</v>
      </c>
      <c r="G162" s="31">
        <v>19.5</v>
      </c>
      <c r="H162" s="12"/>
      <c r="I162" s="12"/>
      <c r="J162" s="20"/>
    </row>
    <row r="163" spans="1:10" s="22" customFormat="1" ht="19.5" customHeight="1">
      <c r="A163" s="14" t="s">
        <v>120</v>
      </c>
      <c r="B163" s="14" t="s">
        <v>126</v>
      </c>
      <c r="C163" s="15">
        <v>40426</v>
      </c>
      <c r="D163" s="26" t="s">
        <v>181</v>
      </c>
      <c r="E163" s="17" t="s">
        <v>317</v>
      </c>
      <c r="F163" s="12" t="s">
        <v>218</v>
      </c>
      <c r="G163" s="31">
        <v>19.5</v>
      </c>
      <c r="H163" s="12"/>
      <c r="I163" s="12"/>
      <c r="J163" s="20"/>
    </row>
    <row r="164" spans="1:10" s="22" customFormat="1" ht="19.5" customHeight="1">
      <c r="A164" s="14" t="s">
        <v>182</v>
      </c>
      <c r="B164" s="14" t="s">
        <v>168</v>
      </c>
      <c r="C164" s="16">
        <v>100747</v>
      </c>
      <c r="D164" s="26" t="s">
        <v>191</v>
      </c>
      <c r="E164" s="17" t="s">
        <v>22</v>
      </c>
      <c r="F164" s="12" t="s">
        <v>165</v>
      </c>
      <c r="G164" s="31">
        <v>8.5</v>
      </c>
      <c r="H164" s="12"/>
      <c r="I164" s="12"/>
      <c r="J164" s="20"/>
    </row>
    <row r="165" spans="1:10" s="22" customFormat="1" ht="19.5" customHeight="1">
      <c r="A165" s="14" t="s">
        <v>182</v>
      </c>
      <c r="B165" s="14" t="s">
        <v>168</v>
      </c>
      <c r="C165" s="16">
        <v>100748</v>
      </c>
      <c r="D165" s="26" t="s">
        <v>190</v>
      </c>
      <c r="E165" s="17" t="s">
        <v>22</v>
      </c>
      <c r="F165" s="12" t="s">
        <v>165</v>
      </c>
      <c r="G165" s="31">
        <v>8.5</v>
      </c>
      <c r="H165" s="12"/>
      <c r="I165" s="12"/>
      <c r="J165" s="20"/>
    </row>
    <row r="166" spans="1:10" s="22" customFormat="1" ht="19.5" customHeight="1">
      <c r="A166" s="14" t="s">
        <v>182</v>
      </c>
      <c r="B166" s="14" t="s">
        <v>168</v>
      </c>
      <c r="C166" s="16">
        <v>100749</v>
      </c>
      <c r="D166" s="26" t="s">
        <v>189</v>
      </c>
      <c r="E166" s="17" t="s">
        <v>22</v>
      </c>
      <c r="F166" s="12" t="s">
        <v>165</v>
      </c>
      <c r="G166" s="31">
        <v>8.5</v>
      </c>
      <c r="H166" s="12"/>
      <c r="I166" s="12"/>
      <c r="J166" s="20"/>
    </row>
    <row r="167" spans="1:10" ht="19.5" customHeight="1">
      <c r="A167" s="14" t="s">
        <v>182</v>
      </c>
      <c r="B167" s="14" t="s">
        <v>168</v>
      </c>
      <c r="C167" s="16">
        <v>100750</v>
      </c>
      <c r="D167" s="26" t="s">
        <v>188</v>
      </c>
      <c r="E167" s="17" t="s">
        <v>22</v>
      </c>
      <c r="F167" s="12" t="s">
        <v>165</v>
      </c>
      <c r="G167" s="31">
        <v>8.5</v>
      </c>
      <c r="H167" s="12"/>
      <c r="I167" s="12"/>
    </row>
    <row r="168" spans="1:10" ht="19.5" customHeight="1">
      <c r="A168" s="14" t="s">
        <v>182</v>
      </c>
      <c r="B168" s="14" t="s">
        <v>168</v>
      </c>
      <c r="C168" s="16">
        <v>100751</v>
      </c>
      <c r="D168" s="26" t="s">
        <v>187</v>
      </c>
      <c r="E168" s="17" t="s">
        <v>22</v>
      </c>
      <c r="F168" s="12" t="s">
        <v>165</v>
      </c>
      <c r="G168" s="31">
        <v>8.5</v>
      </c>
      <c r="H168" s="12"/>
      <c r="I168" s="12"/>
    </row>
    <row r="169" spans="1:10" ht="19.5" customHeight="1">
      <c r="A169" s="14" t="s">
        <v>182</v>
      </c>
      <c r="B169" s="14" t="s">
        <v>168</v>
      </c>
      <c r="C169" s="16">
        <v>100752</v>
      </c>
      <c r="D169" s="26" t="s">
        <v>186</v>
      </c>
      <c r="E169" s="17" t="s">
        <v>22</v>
      </c>
      <c r="F169" s="12" t="s">
        <v>165</v>
      </c>
      <c r="G169" s="31">
        <v>8.5</v>
      </c>
      <c r="H169" s="12"/>
      <c r="I169" s="12"/>
    </row>
    <row r="170" spans="1:10" ht="19.5" customHeight="1">
      <c r="A170" s="14" t="s">
        <v>182</v>
      </c>
      <c r="B170" s="14" t="s">
        <v>168</v>
      </c>
      <c r="C170" s="16">
        <v>100753</v>
      </c>
      <c r="D170" s="26" t="s">
        <v>185</v>
      </c>
      <c r="E170" s="17" t="s">
        <v>22</v>
      </c>
      <c r="F170" s="12" t="s">
        <v>165</v>
      </c>
      <c r="G170" s="31">
        <v>8.5</v>
      </c>
      <c r="H170" s="12"/>
      <c r="I170" s="12"/>
    </row>
    <row r="171" spans="1:10" ht="19.5" customHeight="1">
      <c r="A171" s="14" t="s">
        <v>182</v>
      </c>
      <c r="B171" s="14" t="s">
        <v>168</v>
      </c>
      <c r="C171" s="16">
        <v>100754</v>
      </c>
      <c r="D171" s="26" t="s">
        <v>184</v>
      </c>
      <c r="E171" s="17" t="s">
        <v>22</v>
      </c>
      <c r="F171" s="12" t="s">
        <v>165</v>
      </c>
      <c r="G171" s="31">
        <v>8.5</v>
      </c>
      <c r="H171" s="12"/>
      <c r="I171" s="12"/>
    </row>
    <row r="172" spans="1:10" ht="19.5" customHeight="1">
      <c r="A172" s="14" t="s">
        <v>121</v>
      </c>
      <c r="B172" s="14" t="s">
        <v>168</v>
      </c>
      <c r="C172" s="16">
        <v>100755</v>
      </c>
      <c r="D172" s="26" t="s">
        <v>183</v>
      </c>
      <c r="E172" s="17" t="s">
        <v>22</v>
      </c>
      <c r="F172" s="12" t="s">
        <v>165</v>
      </c>
      <c r="G172" s="31">
        <v>8.5</v>
      </c>
      <c r="H172" s="12"/>
      <c r="I172" s="12"/>
    </row>
    <row r="173" spans="1:10" ht="19.5" customHeight="1">
      <c r="A173" s="14" t="s">
        <v>121</v>
      </c>
      <c r="B173" s="14" t="s">
        <v>168</v>
      </c>
      <c r="C173" s="19">
        <v>100821</v>
      </c>
      <c r="D173" s="27" t="s">
        <v>156</v>
      </c>
      <c r="E173" s="12" t="s">
        <v>22</v>
      </c>
      <c r="F173" s="12" t="s">
        <v>165</v>
      </c>
      <c r="G173" s="31">
        <v>4.5999999999999996</v>
      </c>
      <c r="H173" s="12"/>
      <c r="I173" s="12"/>
    </row>
    <row r="174" spans="1:10" ht="19.5" customHeight="1">
      <c r="A174" s="14" t="s">
        <v>121</v>
      </c>
      <c r="B174" s="14" t="s">
        <v>168</v>
      </c>
      <c r="C174" s="19">
        <v>100822</v>
      </c>
      <c r="D174" s="27" t="s">
        <v>157</v>
      </c>
      <c r="E174" s="12" t="s">
        <v>22</v>
      </c>
      <c r="F174" s="12" t="s">
        <v>165</v>
      </c>
      <c r="G174" s="31">
        <v>4.5999999999999996</v>
      </c>
      <c r="H174" s="12"/>
      <c r="I174" s="12"/>
    </row>
    <row r="175" spans="1:10" ht="19.5" customHeight="1">
      <c r="A175" s="14" t="s">
        <v>122</v>
      </c>
      <c r="B175" s="14" t="s">
        <v>168</v>
      </c>
      <c r="C175" s="19">
        <v>40530</v>
      </c>
      <c r="D175" s="27" t="s">
        <v>228</v>
      </c>
      <c r="E175" s="12" t="s">
        <v>22</v>
      </c>
      <c r="F175" s="12" t="s">
        <v>165</v>
      </c>
      <c r="G175" s="31">
        <v>6.5</v>
      </c>
      <c r="H175" s="12"/>
      <c r="I175" s="12"/>
    </row>
    <row r="176" spans="1:10" ht="19.5" customHeight="1">
      <c r="A176" s="14" t="s">
        <v>122</v>
      </c>
      <c r="B176" s="14" t="s">
        <v>168</v>
      </c>
      <c r="C176" s="19">
        <v>40532</v>
      </c>
      <c r="D176" s="27" t="s">
        <v>229</v>
      </c>
      <c r="E176" s="12" t="s">
        <v>22</v>
      </c>
      <c r="F176" s="12" t="s">
        <v>165</v>
      </c>
      <c r="G176" s="31">
        <v>8.5</v>
      </c>
      <c r="H176" s="12"/>
      <c r="I176" s="12"/>
    </row>
    <row r="177" spans="1:9" ht="19.5" customHeight="1">
      <c r="A177" s="14" t="s">
        <v>122</v>
      </c>
      <c r="B177" s="14" t="s">
        <v>168</v>
      </c>
      <c r="C177" s="19">
        <v>40528</v>
      </c>
      <c r="D177" s="27" t="s">
        <v>230</v>
      </c>
      <c r="E177" s="12" t="s">
        <v>22</v>
      </c>
      <c r="F177" s="12" t="s">
        <v>165</v>
      </c>
      <c r="G177" s="31">
        <v>6.5</v>
      </c>
      <c r="H177" s="12"/>
      <c r="I177" s="12"/>
    </row>
    <row r="178" spans="1:9" ht="19.5" customHeight="1">
      <c r="A178" s="14" t="s">
        <v>122</v>
      </c>
      <c r="B178" s="14" t="s">
        <v>168</v>
      </c>
      <c r="C178" s="19">
        <v>40529</v>
      </c>
      <c r="D178" s="27" t="s">
        <v>231</v>
      </c>
      <c r="E178" s="12" t="s">
        <v>22</v>
      </c>
      <c r="F178" s="12" t="s">
        <v>165</v>
      </c>
      <c r="G178" s="31">
        <v>8.5</v>
      </c>
      <c r="H178" s="12"/>
      <c r="I178" s="12"/>
    </row>
    <row r="179" spans="1:9" ht="19.5" customHeight="1">
      <c r="A179" s="14" t="s">
        <v>122</v>
      </c>
      <c r="B179" s="14" t="s">
        <v>168</v>
      </c>
      <c r="C179" s="15">
        <v>100369</v>
      </c>
      <c r="D179" s="27" t="s">
        <v>159</v>
      </c>
      <c r="E179" s="12" t="s">
        <v>22</v>
      </c>
      <c r="F179" s="12" t="s">
        <v>165</v>
      </c>
      <c r="G179" s="31">
        <v>6.5</v>
      </c>
      <c r="H179" s="12"/>
      <c r="I179" s="12"/>
    </row>
    <row r="180" spans="1:9" ht="19.5" customHeight="1">
      <c r="A180" s="14" t="s">
        <v>122</v>
      </c>
      <c r="B180" s="14" t="s">
        <v>168</v>
      </c>
      <c r="C180" s="15">
        <v>100367</v>
      </c>
      <c r="D180" s="27" t="s">
        <v>160</v>
      </c>
      <c r="E180" s="12" t="s">
        <v>22</v>
      </c>
      <c r="F180" s="12" t="s">
        <v>165</v>
      </c>
      <c r="G180" s="31">
        <v>4.5999999999999996</v>
      </c>
      <c r="H180" s="12"/>
      <c r="I180" s="12"/>
    </row>
    <row r="181" spans="1:9" ht="19.5" customHeight="1">
      <c r="A181" s="14" t="s">
        <v>122</v>
      </c>
      <c r="B181" s="14" t="s">
        <v>168</v>
      </c>
      <c r="C181" s="15">
        <v>100370</v>
      </c>
      <c r="D181" s="27" t="s">
        <v>161</v>
      </c>
      <c r="E181" s="12" t="s">
        <v>22</v>
      </c>
      <c r="F181" s="12" t="s">
        <v>165</v>
      </c>
      <c r="G181" s="31">
        <v>6.5</v>
      </c>
      <c r="H181" s="12"/>
      <c r="I181" s="12"/>
    </row>
    <row r="182" spans="1:9" ht="19.5" customHeight="1">
      <c r="A182" s="14" t="s">
        <v>122</v>
      </c>
      <c r="B182" s="14" t="s">
        <v>168</v>
      </c>
      <c r="C182" s="30">
        <v>100371</v>
      </c>
      <c r="D182" s="27" t="s">
        <v>162</v>
      </c>
      <c r="E182" s="12" t="s">
        <v>22</v>
      </c>
      <c r="F182" s="12" t="s">
        <v>165</v>
      </c>
      <c r="G182" s="31">
        <v>6.5</v>
      </c>
      <c r="H182" s="12"/>
      <c r="I182" s="12"/>
    </row>
    <row r="183" spans="1:9" ht="19.5" customHeight="1">
      <c r="A183" s="14" t="s">
        <v>122</v>
      </c>
      <c r="B183" s="14" t="s">
        <v>168</v>
      </c>
      <c r="C183" s="15">
        <v>100368</v>
      </c>
      <c r="D183" s="27" t="s">
        <v>59</v>
      </c>
      <c r="E183" s="12" t="s">
        <v>22</v>
      </c>
      <c r="F183" s="12" t="s">
        <v>165</v>
      </c>
      <c r="G183" s="31">
        <v>4.3</v>
      </c>
      <c r="H183" s="12"/>
      <c r="I183" s="12"/>
    </row>
    <row r="184" spans="1:9" ht="19.5" customHeight="1">
      <c r="A184" s="14" t="s">
        <v>122</v>
      </c>
      <c r="B184" s="14" t="s">
        <v>168</v>
      </c>
      <c r="C184" s="12">
        <v>100372</v>
      </c>
      <c r="D184" s="27" t="s">
        <v>158</v>
      </c>
      <c r="E184" s="12" t="s">
        <v>22</v>
      </c>
      <c r="F184" s="12" t="s">
        <v>165</v>
      </c>
      <c r="G184" s="31">
        <v>8.5</v>
      </c>
      <c r="H184" s="12"/>
      <c r="I184" s="12"/>
    </row>
    <row r="185" spans="1:9" ht="19.5" customHeight="1">
      <c r="A185" s="14" t="s">
        <v>122</v>
      </c>
      <c r="B185" s="14" t="s">
        <v>168</v>
      </c>
      <c r="C185" s="12">
        <v>110004</v>
      </c>
      <c r="D185" s="27" t="s">
        <v>232</v>
      </c>
      <c r="E185" s="12" t="s">
        <v>22</v>
      </c>
      <c r="F185" s="12" t="s">
        <v>165</v>
      </c>
      <c r="G185" s="31">
        <v>8.5</v>
      </c>
      <c r="H185" s="12"/>
      <c r="I185" s="12"/>
    </row>
    <row r="186" spans="1:9" ht="19.5" customHeight="1">
      <c r="A186" s="14" t="s">
        <v>122</v>
      </c>
      <c r="B186" s="14" t="s">
        <v>168</v>
      </c>
      <c r="C186" s="12">
        <v>100901</v>
      </c>
      <c r="D186" s="27" t="s">
        <v>233</v>
      </c>
      <c r="E186" s="12" t="s">
        <v>22</v>
      </c>
      <c r="F186" s="12" t="s">
        <v>165</v>
      </c>
      <c r="G186" s="31">
        <v>8.5</v>
      </c>
      <c r="H186" s="12"/>
      <c r="I186" s="12"/>
    </row>
    <row r="187" spans="1:9" ht="19.5" customHeight="1">
      <c r="A187" s="14" t="s">
        <v>122</v>
      </c>
      <c r="B187" s="14" t="s">
        <v>168</v>
      </c>
      <c r="C187" s="12">
        <v>100900</v>
      </c>
      <c r="D187" s="27" t="s">
        <v>234</v>
      </c>
      <c r="E187" s="12" t="s">
        <v>22</v>
      </c>
      <c r="F187" s="12" t="s">
        <v>165</v>
      </c>
      <c r="G187" s="31">
        <v>6.5</v>
      </c>
      <c r="H187" s="12"/>
      <c r="I187" s="12"/>
    </row>
    <row r="188" spans="1:9" ht="19.5" customHeight="1">
      <c r="A188" s="14" t="s">
        <v>122</v>
      </c>
      <c r="B188" s="14" t="s">
        <v>168</v>
      </c>
      <c r="C188" s="12">
        <v>110000</v>
      </c>
      <c r="D188" s="27" t="s">
        <v>235</v>
      </c>
      <c r="E188" s="12" t="s">
        <v>22</v>
      </c>
      <c r="F188" s="12" t="s">
        <v>165</v>
      </c>
      <c r="G188" s="31">
        <v>14.5</v>
      </c>
      <c r="H188" s="12"/>
      <c r="I188" s="12"/>
    </row>
    <row r="189" spans="1:9" ht="19.5" customHeight="1">
      <c r="A189" s="14" t="s">
        <v>122</v>
      </c>
      <c r="B189" s="14" t="s">
        <v>168</v>
      </c>
      <c r="C189" s="12">
        <v>110003</v>
      </c>
      <c r="D189" s="27" t="s">
        <v>261</v>
      </c>
      <c r="E189" s="12" t="s">
        <v>22</v>
      </c>
      <c r="F189" s="12" t="s">
        <v>165</v>
      </c>
      <c r="G189" s="31">
        <v>8.5</v>
      </c>
      <c r="H189" s="12"/>
      <c r="I189" s="12"/>
    </row>
    <row r="190" spans="1:9" ht="19.5" customHeight="1">
      <c r="A190" s="14" t="s">
        <v>122</v>
      </c>
      <c r="B190" s="14" t="s">
        <v>168</v>
      </c>
      <c r="C190" s="12">
        <v>100944</v>
      </c>
      <c r="D190" s="27" t="s">
        <v>260</v>
      </c>
      <c r="E190" s="12" t="s">
        <v>22</v>
      </c>
      <c r="F190" s="12" t="s">
        <v>165</v>
      </c>
      <c r="G190" s="31">
        <v>16</v>
      </c>
      <c r="H190" s="12"/>
      <c r="I190" s="12"/>
    </row>
    <row r="191" spans="1:9" ht="19.5" customHeight="1">
      <c r="A191" s="14" t="s">
        <v>122</v>
      </c>
      <c r="B191" s="14" t="s">
        <v>168</v>
      </c>
      <c r="C191" s="12">
        <v>100972</v>
      </c>
      <c r="D191" s="27" t="s">
        <v>296</v>
      </c>
      <c r="E191" s="12" t="s">
        <v>22</v>
      </c>
      <c r="F191" s="12" t="s">
        <v>165</v>
      </c>
      <c r="G191" s="31">
        <v>16</v>
      </c>
      <c r="H191" s="12"/>
      <c r="I191" s="12"/>
    </row>
    <row r="192" spans="1:9" ht="19.5" customHeight="1">
      <c r="A192" s="14" t="s">
        <v>122</v>
      </c>
      <c r="B192" s="14" t="s">
        <v>266</v>
      </c>
      <c r="C192" s="12">
        <v>100945</v>
      </c>
      <c r="D192" s="27" t="s">
        <v>267</v>
      </c>
      <c r="E192" s="12" t="s">
        <v>22</v>
      </c>
      <c r="F192" s="12" t="s">
        <v>165</v>
      </c>
      <c r="G192" s="92">
        <v>10</v>
      </c>
      <c r="H192" s="12"/>
      <c r="I192" s="12"/>
    </row>
    <row r="193" spans="1:9" ht="19.5" customHeight="1">
      <c r="A193" s="14" t="s">
        <v>122</v>
      </c>
      <c r="B193" s="14" t="s">
        <v>266</v>
      </c>
      <c r="C193" s="12">
        <v>100946</v>
      </c>
      <c r="D193" s="27" t="s">
        <v>268</v>
      </c>
      <c r="E193" s="12" t="s">
        <v>22</v>
      </c>
      <c r="F193" s="12" t="s">
        <v>165</v>
      </c>
      <c r="G193" s="92">
        <v>10</v>
      </c>
      <c r="H193" s="12"/>
      <c r="I193" s="12"/>
    </row>
    <row r="194" spans="1:9" ht="19.5" customHeight="1">
      <c r="A194" s="14" t="s">
        <v>122</v>
      </c>
      <c r="B194" s="14" t="s">
        <v>266</v>
      </c>
      <c r="C194" s="12">
        <v>100947</v>
      </c>
      <c r="D194" s="27" t="s">
        <v>269</v>
      </c>
      <c r="E194" s="12" t="s">
        <v>22</v>
      </c>
      <c r="F194" s="12" t="s">
        <v>165</v>
      </c>
      <c r="G194" s="92">
        <v>10</v>
      </c>
      <c r="H194" s="12"/>
      <c r="I194" s="12"/>
    </row>
    <row r="195" spans="1:9" ht="19.5" customHeight="1">
      <c r="A195" s="14" t="s">
        <v>122</v>
      </c>
      <c r="B195" s="14" t="s">
        <v>266</v>
      </c>
      <c r="C195" s="12">
        <v>100957</v>
      </c>
      <c r="D195" s="27" t="s">
        <v>274</v>
      </c>
      <c r="E195" s="12" t="s">
        <v>22</v>
      </c>
      <c r="F195" s="12" t="s">
        <v>165</v>
      </c>
      <c r="G195" s="92">
        <v>10</v>
      </c>
      <c r="H195" s="12"/>
      <c r="I195" s="12"/>
    </row>
    <row r="196" spans="1:9" ht="19.5" customHeight="1">
      <c r="A196" s="14" t="s">
        <v>122</v>
      </c>
      <c r="B196" s="14" t="s">
        <v>266</v>
      </c>
      <c r="C196" s="12">
        <v>100960</v>
      </c>
      <c r="D196" s="27" t="s">
        <v>275</v>
      </c>
      <c r="E196" s="12" t="s">
        <v>22</v>
      </c>
      <c r="F196" s="12" t="s">
        <v>165</v>
      </c>
      <c r="G196" s="92">
        <v>10</v>
      </c>
      <c r="H196" s="12"/>
      <c r="I196" s="12"/>
    </row>
    <row r="197" spans="1:9" ht="19.5" customHeight="1">
      <c r="A197" s="14" t="s">
        <v>122</v>
      </c>
      <c r="B197" s="14" t="s">
        <v>266</v>
      </c>
      <c r="C197" s="12">
        <v>100961</v>
      </c>
      <c r="D197" s="27" t="s">
        <v>276</v>
      </c>
      <c r="E197" s="12" t="s">
        <v>22</v>
      </c>
      <c r="F197" s="12" t="s">
        <v>165</v>
      </c>
      <c r="G197" s="92">
        <v>10</v>
      </c>
      <c r="H197" s="12"/>
      <c r="I197" s="12"/>
    </row>
    <row r="198" spans="1:9" ht="19.5" customHeight="1">
      <c r="A198" s="14" t="s">
        <v>122</v>
      </c>
      <c r="B198" s="14" t="s">
        <v>266</v>
      </c>
      <c r="C198" s="12">
        <v>100959</v>
      </c>
      <c r="D198" s="27" t="s">
        <v>277</v>
      </c>
      <c r="E198" s="12" t="s">
        <v>22</v>
      </c>
      <c r="F198" s="12" t="s">
        <v>165</v>
      </c>
      <c r="G198" s="92">
        <v>10</v>
      </c>
      <c r="H198" s="12"/>
      <c r="I198" s="12"/>
    </row>
    <row r="199" spans="1:9" ht="19.5" customHeight="1">
      <c r="A199" s="14" t="s">
        <v>122</v>
      </c>
      <c r="B199" s="14" t="s">
        <v>266</v>
      </c>
      <c r="C199" s="12">
        <v>100958</v>
      </c>
      <c r="D199" s="27" t="s">
        <v>278</v>
      </c>
      <c r="E199" s="12" t="s">
        <v>22</v>
      </c>
      <c r="F199" s="12" t="s">
        <v>165</v>
      </c>
      <c r="G199" s="92">
        <v>10</v>
      </c>
      <c r="H199" s="12"/>
      <c r="I199" s="12"/>
    </row>
    <row r="200" spans="1:9" ht="19.5" customHeight="1">
      <c r="A200" s="14" t="s">
        <v>122</v>
      </c>
      <c r="B200" s="14" t="s">
        <v>266</v>
      </c>
      <c r="C200" s="12">
        <v>100949</v>
      </c>
      <c r="D200" s="27" t="s">
        <v>279</v>
      </c>
      <c r="E200" s="12" t="s">
        <v>22</v>
      </c>
      <c r="F200" s="12" t="s">
        <v>165</v>
      </c>
      <c r="G200" s="92">
        <v>16</v>
      </c>
      <c r="H200" s="12"/>
      <c r="I200" s="12"/>
    </row>
    <row r="201" spans="1:9" ht="19.5" customHeight="1">
      <c r="A201" s="14" t="s">
        <v>122</v>
      </c>
      <c r="B201" s="14" t="s">
        <v>266</v>
      </c>
      <c r="C201" s="12">
        <v>100950</v>
      </c>
      <c r="D201" s="27" t="s">
        <v>280</v>
      </c>
      <c r="E201" s="12" t="s">
        <v>22</v>
      </c>
      <c r="F201" s="12" t="s">
        <v>165</v>
      </c>
      <c r="G201" s="92">
        <v>16</v>
      </c>
      <c r="H201" s="12"/>
      <c r="I201" s="12"/>
    </row>
    <row r="202" spans="1:9" ht="19.5" customHeight="1">
      <c r="A202" s="14" t="s">
        <v>122</v>
      </c>
      <c r="B202" s="14" t="s">
        <v>266</v>
      </c>
      <c r="C202" s="12">
        <v>100951</v>
      </c>
      <c r="D202" s="27" t="s">
        <v>281</v>
      </c>
      <c r="E202" s="12" t="s">
        <v>22</v>
      </c>
      <c r="F202" s="12" t="s">
        <v>165</v>
      </c>
      <c r="G202" s="92">
        <v>16</v>
      </c>
      <c r="H202" s="12"/>
      <c r="I202" s="12"/>
    </row>
    <row r="203" spans="1:9" ht="19.5" customHeight="1">
      <c r="A203" s="14" t="s">
        <v>122</v>
      </c>
      <c r="B203" s="14" t="s">
        <v>266</v>
      </c>
      <c r="C203" s="12">
        <v>100953</v>
      </c>
      <c r="D203" s="27" t="s">
        <v>282</v>
      </c>
      <c r="E203" s="12" t="s">
        <v>22</v>
      </c>
      <c r="F203" s="12" t="s">
        <v>165</v>
      </c>
      <c r="G203" s="92">
        <v>16</v>
      </c>
      <c r="H203" s="12"/>
      <c r="I203" s="12"/>
    </row>
    <row r="204" spans="1:9" ht="19.5" customHeight="1">
      <c r="A204" s="14" t="s">
        <v>122</v>
      </c>
      <c r="B204" s="14" t="s">
        <v>266</v>
      </c>
      <c r="C204" s="12">
        <v>100954</v>
      </c>
      <c r="D204" s="27" t="s">
        <v>283</v>
      </c>
      <c r="E204" s="12" t="s">
        <v>22</v>
      </c>
      <c r="F204" s="12" t="s">
        <v>165</v>
      </c>
      <c r="G204" s="92">
        <v>16</v>
      </c>
      <c r="H204" s="12"/>
      <c r="I204" s="12"/>
    </row>
    <row r="205" spans="1:9" ht="19.5" customHeight="1">
      <c r="A205" s="14" t="s">
        <v>122</v>
      </c>
      <c r="B205" s="14" t="s">
        <v>266</v>
      </c>
      <c r="C205" s="12">
        <v>100955</v>
      </c>
      <c r="D205" s="27" t="s">
        <v>284</v>
      </c>
      <c r="E205" s="12" t="s">
        <v>22</v>
      </c>
      <c r="F205" s="12" t="s">
        <v>165</v>
      </c>
      <c r="G205" s="92">
        <v>16</v>
      </c>
      <c r="H205" s="12"/>
      <c r="I205" s="12"/>
    </row>
    <row r="206" spans="1:9" ht="19.5" customHeight="1">
      <c r="A206" s="14" t="s">
        <v>122</v>
      </c>
      <c r="B206" s="14" t="s">
        <v>266</v>
      </c>
      <c r="C206" s="12">
        <v>100956</v>
      </c>
      <c r="D206" s="27" t="s">
        <v>285</v>
      </c>
      <c r="E206" s="12" t="s">
        <v>22</v>
      </c>
      <c r="F206" s="12" t="s">
        <v>165</v>
      </c>
      <c r="G206" s="92">
        <v>16</v>
      </c>
      <c r="H206" s="12"/>
      <c r="I206" s="12"/>
    </row>
    <row r="207" spans="1:9" ht="19.5" customHeight="1">
      <c r="A207" s="36" t="s">
        <v>122</v>
      </c>
      <c r="B207" s="14" t="s">
        <v>266</v>
      </c>
      <c r="C207" s="12">
        <v>100962</v>
      </c>
      <c r="D207" s="27" t="s">
        <v>286</v>
      </c>
      <c r="E207" s="12" t="s">
        <v>22</v>
      </c>
      <c r="F207" s="12" t="s">
        <v>165</v>
      </c>
      <c r="G207" s="92">
        <v>16</v>
      </c>
      <c r="H207" s="12"/>
      <c r="I207" s="12"/>
    </row>
    <row r="208" spans="1:9" ht="19.5" customHeight="1">
      <c r="A208" s="14" t="s">
        <v>123</v>
      </c>
      <c r="B208" s="14" t="s">
        <v>168</v>
      </c>
      <c r="C208" s="16">
        <v>100484</v>
      </c>
      <c r="D208" s="26" t="s">
        <v>88</v>
      </c>
      <c r="E208" s="12" t="s">
        <v>22</v>
      </c>
      <c r="F208" s="12" t="s">
        <v>165</v>
      </c>
      <c r="G208" s="31">
        <v>8.5</v>
      </c>
      <c r="H208" s="12"/>
      <c r="I208" s="12"/>
    </row>
    <row r="209" spans="1:10" ht="19.5" customHeight="1">
      <c r="A209" s="14" t="s">
        <v>123</v>
      </c>
      <c r="B209" s="14" t="s">
        <v>168</v>
      </c>
      <c r="C209" s="16">
        <v>100487</v>
      </c>
      <c r="D209" s="26" t="s">
        <v>91</v>
      </c>
      <c r="E209" s="12" t="s">
        <v>22</v>
      </c>
      <c r="F209" s="12" t="s">
        <v>165</v>
      </c>
      <c r="G209" s="31">
        <v>8.5</v>
      </c>
      <c r="H209" s="12"/>
      <c r="I209" s="12"/>
    </row>
    <row r="210" spans="1:10" ht="19.5" customHeight="1">
      <c r="A210" s="14" t="s">
        <v>123</v>
      </c>
      <c r="B210" s="14" t="s">
        <v>168</v>
      </c>
      <c r="C210" s="16">
        <v>100485</v>
      </c>
      <c r="D210" s="26" t="s">
        <v>89</v>
      </c>
      <c r="E210" s="12" t="s">
        <v>22</v>
      </c>
      <c r="F210" s="12" t="s">
        <v>165</v>
      </c>
      <c r="G210" s="31">
        <v>8.5</v>
      </c>
      <c r="H210" s="12"/>
      <c r="I210" s="12"/>
    </row>
    <row r="211" spans="1:10" ht="19.5" customHeight="1">
      <c r="A211" s="14" t="s">
        <v>123</v>
      </c>
      <c r="B211" s="14" t="s">
        <v>168</v>
      </c>
      <c r="C211" s="16">
        <v>100482</v>
      </c>
      <c r="D211" s="26" t="s">
        <v>86</v>
      </c>
      <c r="E211" s="12" t="s">
        <v>22</v>
      </c>
      <c r="F211" s="12" t="s">
        <v>165</v>
      </c>
      <c r="G211" s="31">
        <v>8.5</v>
      </c>
      <c r="H211" s="12"/>
      <c r="I211" s="12"/>
    </row>
    <row r="212" spans="1:10" ht="19.5" customHeight="1">
      <c r="A212" s="14" t="s">
        <v>123</v>
      </c>
      <c r="B212" s="14" t="s">
        <v>168</v>
      </c>
      <c r="C212" s="16">
        <v>100483</v>
      </c>
      <c r="D212" s="26" t="s">
        <v>87</v>
      </c>
      <c r="E212" s="12" t="s">
        <v>22</v>
      </c>
      <c r="F212" s="12" t="s">
        <v>165</v>
      </c>
      <c r="G212" s="31">
        <v>8.5</v>
      </c>
      <c r="H212" s="12"/>
      <c r="I212" s="12"/>
    </row>
    <row r="213" spans="1:10" ht="19.5" customHeight="1">
      <c r="A213" s="36"/>
      <c r="B213" s="14" t="s">
        <v>168</v>
      </c>
      <c r="C213" s="16">
        <v>100486</v>
      </c>
      <c r="D213" s="26" t="s">
        <v>90</v>
      </c>
      <c r="E213" s="12" t="s">
        <v>22</v>
      </c>
      <c r="F213" s="12" t="s">
        <v>165</v>
      </c>
      <c r="G213" s="31">
        <v>8.5</v>
      </c>
      <c r="H213" s="12"/>
      <c r="I213" s="12"/>
      <c r="J213" s="22"/>
    </row>
    <row r="214" spans="1:10" ht="19.5" customHeight="1">
      <c r="A214" s="14" t="s">
        <v>238</v>
      </c>
      <c r="B214" s="14" t="s">
        <v>168</v>
      </c>
      <c r="C214" s="15">
        <v>110005</v>
      </c>
      <c r="D214" s="14" t="s">
        <v>236</v>
      </c>
      <c r="E214" s="12" t="s">
        <v>22</v>
      </c>
      <c r="F214" s="12" t="s">
        <v>165</v>
      </c>
      <c r="G214" s="89">
        <v>8.5</v>
      </c>
      <c r="H214" s="12"/>
      <c r="I214" s="12"/>
    </row>
    <row r="215" spans="1:10" ht="19.5" customHeight="1">
      <c r="A215" s="14" t="s">
        <v>238</v>
      </c>
      <c r="B215" s="14" t="s">
        <v>168</v>
      </c>
      <c r="C215" s="15">
        <v>110001</v>
      </c>
      <c r="D215" s="14" t="s">
        <v>237</v>
      </c>
      <c r="E215" s="12" t="s">
        <v>22</v>
      </c>
      <c r="F215" s="12" t="s">
        <v>165</v>
      </c>
      <c r="G215" s="89">
        <v>8.5</v>
      </c>
      <c r="H215" s="12"/>
      <c r="I215" s="12"/>
    </row>
    <row r="216" spans="1:10" ht="19.5" customHeight="1">
      <c r="A216" s="14" t="s">
        <v>238</v>
      </c>
      <c r="B216" s="14" t="s">
        <v>168</v>
      </c>
      <c r="C216" s="15">
        <v>110007</v>
      </c>
      <c r="D216" s="14" t="s">
        <v>239</v>
      </c>
      <c r="E216" s="12" t="s">
        <v>22</v>
      </c>
      <c r="F216" s="12" t="s">
        <v>165</v>
      </c>
      <c r="G216" s="89">
        <v>8.5</v>
      </c>
      <c r="H216" s="12"/>
      <c r="I216" s="12"/>
    </row>
    <row r="217" spans="1:10" ht="19.5" customHeight="1">
      <c r="A217" s="14"/>
      <c r="B217" s="14" t="s">
        <v>168</v>
      </c>
      <c r="C217" s="15">
        <v>110006</v>
      </c>
      <c r="D217" s="14" t="s">
        <v>262</v>
      </c>
      <c r="E217" s="12" t="s">
        <v>22</v>
      </c>
      <c r="F217" s="12" t="s">
        <v>165</v>
      </c>
      <c r="G217" s="89">
        <v>8.5</v>
      </c>
      <c r="H217" s="12"/>
      <c r="I217" s="12"/>
    </row>
    <row r="218" spans="1:10" ht="19.5" customHeight="1">
      <c r="A218" s="14"/>
      <c r="B218" s="14"/>
      <c r="C218" s="15">
        <v>100971</v>
      </c>
      <c r="D218" s="14" t="s">
        <v>297</v>
      </c>
      <c r="E218" s="12" t="s">
        <v>22</v>
      </c>
      <c r="F218" s="12" t="s">
        <v>165</v>
      </c>
      <c r="G218" s="89">
        <v>8.5</v>
      </c>
      <c r="H218" s="12"/>
      <c r="I218" s="12"/>
    </row>
    <row r="219" spans="1:10" ht="19.5" customHeight="1">
      <c r="A219" s="14"/>
      <c r="B219" s="14"/>
      <c r="C219" s="15">
        <v>100975</v>
      </c>
      <c r="D219" s="14" t="s">
        <v>300</v>
      </c>
      <c r="E219" s="12" t="s">
        <v>22</v>
      </c>
      <c r="F219" s="12" t="s">
        <v>165</v>
      </c>
      <c r="G219" s="32">
        <v>16</v>
      </c>
      <c r="H219" s="12"/>
      <c r="I219" s="12"/>
    </row>
    <row r="220" spans="1:10" ht="19.5" customHeight="1">
      <c r="A220" s="14"/>
      <c r="B220" s="14"/>
      <c r="C220" s="15">
        <v>100976</v>
      </c>
      <c r="D220" s="14" t="s">
        <v>301</v>
      </c>
      <c r="E220" s="12" t="s">
        <v>22</v>
      </c>
      <c r="F220" s="12" t="s">
        <v>165</v>
      </c>
      <c r="G220" s="32">
        <v>16</v>
      </c>
      <c r="H220" s="12"/>
      <c r="I220" s="12"/>
    </row>
    <row r="221" spans="1:10" ht="19.5" customHeight="1">
      <c r="A221" s="14"/>
      <c r="B221" s="14"/>
      <c r="C221" s="15">
        <v>100979</v>
      </c>
      <c r="D221" s="14" t="s">
        <v>302</v>
      </c>
      <c r="E221" s="12" t="s">
        <v>22</v>
      </c>
      <c r="F221" s="12" t="s">
        <v>165</v>
      </c>
      <c r="G221" s="32">
        <v>7</v>
      </c>
      <c r="H221" s="12"/>
      <c r="I221" s="109"/>
    </row>
    <row r="222" spans="1:10" ht="19.5" customHeight="1">
      <c r="A222" s="14"/>
      <c r="B222" s="14"/>
      <c r="C222" s="15">
        <v>100980</v>
      </c>
      <c r="D222" s="14" t="s">
        <v>303</v>
      </c>
      <c r="E222" s="12" t="s">
        <v>22</v>
      </c>
      <c r="F222" s="12" t="s">
        <v>165</v>
      </c>
      <c r="G222" s="32">
        <v>7</v>
      </c>
      <c r="H222" s="12"/>
      <c r="I222" s="12"/>
    </row>
    <row r="223" spans="1:10" ht="19.5" customHeight="1">
      <c r="A223" s="14"/>
      <c r="B223" s="14"/>
      <c r="C223" s="15">
        <v>100978</v>
      </c>
      <c r="D223" s="14" t="s">
        <v>304</v>
      </c>
      <c r="E223" s="12" t="s">
        <v>22</v>
      </c>
      <c r="F223" s="12" t="s">
        <v>165</v>
      </c>
      <c r="G223" s="32">
        <v>8.5</v>
      </c>
      <c r="H223" s="12"/>
      <c r="I223" s="12"/>
    </row>
    <row r="224" spans="1:10" ht="19.5" customHeight="1">
      <c r="A224" s="14"/>
      <c r="B224" s="14"/>
      <c r="C224" s="15">
        <v>100977</v>
      </c>
      <c r="D224" s="14" t="s">
        <v>305</v>
      </c>
      <c r="E224" s="12" t="s">
        <v>22</v>
      </c>
      <c r="F224" s="12" t="s">
        <v>165</v>
      </c>
      <c r="G224" s="32">
        <v>8.5</v>
      </c>
      <c r="H224" s="12"/>
      <c r="I224" s="12"/>
    </row>
    <row r="225" spans="1:9" ht="19.5" customHeight="1">
      <c r="A225" s="14"/>
      <c r="B225" s="14"/>
      <c r="C225" s="15">
        <v>100981</v>
      </c>
      <c r="D225" s="14" t="s">
        <v>306</v>
      </c>
      <c r="E225" s="12" t="s">
        <v>22</v>
      </c>
      <c r="F225" s="12" t="s">
        <v>165</v>
      </c>
      <c r="G225" s="32">
        <v>16</v>
      </c>
      <c r="H225" s="12"/>
      <c r="I225" s="12"/>
    </row>
    <row r="226" spans="1:9" ht="19.5" customHeight="1">
      <c r="A226" s="14"/>
      <c r="B226" s="14"/>
      <c r="C226" s="15">
        <v>100982</v>
      </c>
      <c r="D226" s="14" t="s">
        <v>307</v>
      </c>
      <c r="E226" s="12" t="s">
        <v>22</v>
      </c>
      <c r="F226" s="12" t="s">
        <v>165</v>
      </c>
      <c r="G226" s="32">
        <v>16</v>
      </c>
      <c r="H226" s="12"/>
      <c r="I226" s="12"/>
    </row>
    <row r="227" spans="1:9" ht="19.5" customHeight="1">
      <c r="A227" s="14"/>
      <c r="B227" s="14"/>
      <c r="C227" s="15">
        <v>100983</v>
      </c>
      <c r="D227" s="14" t="s">
        <v>308</v>
      </c>
      <c r="E227" s="12" t="s">
        <v>22</v>
      </c>
      <c r="F227" s="12" t="s">
        <v>165</v>
      </c>
      <c r="G227" s="32">
        <v>16</v>
      </c>
      <c r="H227" s="12"/>
      <c r="I227" s="12"/>
    </row>
    <row r="228" spans="1:9" ht="19.5" customHeight="1">
      <c r="A228" s="14"/>
      <c r="B228" s="14"/>
      <c r="C228" s="15">
        <v>100984</v>
      </c>
      <c r="D228" s="14" t="s">
        <v>309</v>
      </c>
      <c r="E228" s="12" t="s">
        <v>22</v>
      </c>
      <c r="F228" s="12" t="s">
        <v>165</v>
      </c>
      <c r="G228" s="32">
        <v>16</v>
      </c>
      <c r="H228" s="12"/>
      <c r="I228" s="12"/>
    </row>
    <row r="229" spans="1:9" ht="19.5" customHeight="1">
      <c r="A229" s="14"/>
      <c r="B229" s="14"/>
      <c r="C229" s="15">
        <v>100985</v>
      </c>
      <c r="D229" s="14" t="s">
        <v>310</v>
      </c>
      <c r="E229" s="12" t="s">
        <v>22</v>
      </c>
      <c r="F229" s="12" t="s">
        <v>165</v>
      </c>
      <c r="G229" s="32">
        <v>10.6</v>
      </c>
      <c r="H229" s="12"/>
      <c r="I229" s="12"/>
    </row>
    <row r="230" spans="1:9" ht="19.5" customHeight="1">
      <c r="A230" s="14"/>
      <c r="B230" s="14"/>
      <c r="C230" s="15">
        <v>100986</v>
      </c>
      <c r="D230" s="14" t="s">
        <v>311</v>
      </c>
      <c r="E230" s="12" t="s">
        <v>22</v>
      </c>
      <c r="F230" s="12" t="s">
        <v>165</v>
      </c>
      <c r="G230" s="32">
        <v>10.6</v>
      </c>
      <c r="H230" s="12"/>
      <c r="I230" s="12"/>
    </row>
    <row r="231" spans="1:9" ht="19.5" customHeight="1">
      <c r="A231" s="14"/>
      <c r="B231" s="14"/>
      <c r="C231" s="15">
        <v>100987</v>
      </c>
      <c r="D231" s="14" t="s">
        <v>312</v>
      </c>
      <c r="E231" s="12" t="s">
        <v>22</v>
      </c>
      <c r="F231" s="12" t="s">
        <v>165</v>
      </c>
      <c r="G231" s="32">
        <v>10.6</v>
      </c>
      <c r="H231" s="12"/>
      <c r="I231" s="12"/>
    </row>
    <row r="232" spans="1:9" ht="19.5" customHeight="1">
      <c r="A232" s="14"/>
      <c r="B232" s="14"/>
      <c r="C232" s="15">
        <v>100988</v>
      </c>
      <c r="D232" s="14" t="s">
        <v>313</v>
      </c>
      <c r="E232" s="12" t="s">
        <v>22</v>
      </c>
      <c r="F232" s="12" t="s">
        <v>165</v>
      </c>
      <c r="G232" s="32">
        <v>10.6</v>
      </c>
      <c r="H232" s="12"/>
      <c r="I232" s="12"/>
    </row>
    <row r="233" spans="1:9" ht="19.5" customHeight="1">
      <c r="A233" s="14"/>
      <c r="B233" s="14"/>
      <c r="C233" s="15">
        <v>100989</v>
      </c>
      <c r="D233" s="14" t="s">
        <v>314</v>
      </c>
      <c r="E233" s="12" t="s">
        <v>22</v>
      </c>
      <c r="F233" s="12" t="s">
        <v>165</v>
      </c>
      <c r="G233" s="32">
        <v>10.6</v>
      </c>
      <c r="H233" s="12"/>
      <c r="I233" s="12"/>
    </row>
    <row r="234" spans="1:9" ht="19.5" customHeight="1">
      <c r="A234" s="14"/>
      <c r="B234" s="14"/>
      <c r="C234" s="15">
        <v>100990</v>
      </c>
      <c r="D234" s="14" t="s">
        <v>315</v>
      </c>
      <c r="E234" s="12" t="s">
        <v>22</v>
      </c>
      <c r="F234" s="12" t="s">
        <v>165</v>
      </c>
      <c r="G234" s="32">
        <v>10.6</v>
      </c>
      <c r="H234" s="12"/>
      <c r="I234" s="12"/>
    </row>
    <row r="235" spans="1:9" ht="19.5" customHeight="1">
      <c r="A235" s="14"/>
      <c r="B235" s="14"/>
      <c r="C235" s="15">
        <v>100991</v>
      </c>
      <c r="D235" s="14" t="s">
        <v>316</v>
      </c>
      <c r="E235" s="12" t="s">
        <v>22</v>
      </c>
      <c r="F235" s="12" t="s">
        <v>165</v>
      </c>
      <c r="G235" s="32">
        <v>10.6</v>
      </c>
      <c r="H235" s="12"/>
      <c r="I235" s="12"/>
    </row>
    <row r="236" spans="1:9" ht="19.5" customHeight="1">
      <c r="A236" s="14"/>
      <c r="B236" s="14"/>
      <c r="C236" s="15">
        <v>100992</v>
      </c>
      <c r="D236" s="14" t="s">
        <v>320</v>
      </c>
      <c r="E236" s="12" t="s">
        <v>22</v>
      </c>
      <c r="F236" s="12" t="s">
        <v>165</v>
      </c>
      <c r="G236" s="32">
        <v>10.6</v>
      </c>
      <c r="H236" s="12"/>
      <c r="I236" s="12"/>
    </row>
    <row r="237" spans="1:9" ht="19.5" customHeight="1">
      <c r="A237" s="14"/>
      <c r="B237" s="14"/>
      <c r="C237" s="15">
        <v>100993</v>
      </c>
      <c r="D237" s="14" t="s">
        <v>321</v>
      </c>
      <c r="E237" s="12" t="s">
        <v>22</v>
      </c>
      <c r="F237" s="12" t="s">
        <v>165</v>
      </c>
      <c r="G237" s="32">
        <v>16</v>
      </c>
      <c r="H237" s="12"/>
      <c r="I237" s="12"/>
    </row>
    <row r="238" spans="1:9" ht="19.5" customHeight="1">
      <c r="A238" s="14"/>
      <c r="B238" s="112"/>
      <c r="C238" s="15">
        <v>100994</v>
      </c>
      <c r="D238" s="14" t="s">
        <v>322</v>
      </c>
      <c r="E238" s="12" t="s">
        <v>22</v>
      </c>
      <c r="F238" s="12" t="s">
        <v>165</v>
      </c>
      <c r="G238" s="32">
        <v>8.5</v>
      </c>
      <c r="H238" s="12"/>
      <c r="I238" s="12"/>
    </row>
    <row r="239" spans="1:9" ht="19.5" customHeight="1">
      <c r="A239" s="14"/>
      <c r="B239" s="14"/>
      <c r="C239" s="15">
        <v>100995</v>
      </c>
      <c r="D239" s="14" t="s">
        <v>323</v>
      </c>
      <c r="E239" s="12" t="s">
        <v>22</v>
      </c>
      <c r="F239" s="12" t="s">
        <v>165</v>
      </c>
      <c r="G239" s="32">
        <v>8.5</v>
      </c>
      <c r="H239" s="12"/>
      <c r="I239" s="15"/>
    </row>
    <row r="240" spans="1:9" ht="19.5" customHeight="1">
      <c r="A240" s="14"/>
      <c r="B240" s="14"/>
      <c r="C240" s="15">
        <v>100996</v>
      </c>
      <c r="D240" s="14" t="s">
        <v>324</v>
      </c>
      <c r="E240" s="12" t="s">
        <v>22</v>
      </c>
      <c r="F240" s="12" t="s">
        <v>165</v>
      </c>
      <c r="G240" s="32">
        <v>8.5</v>
      </c>
      <c r="H240" s="12"/>
      <c r="I240" s="12"/>
    </row>
    <row r="241" spans="1:9" ht="19.5" customHeight="1">
      <c r="A241" s="14"/>
      <c r="B241" s="14"/>
      <c r="C241" s="15">
        <v>100997</v>
      </c>
      <c r="D241" s="14" t="s">
        <v>325</v>
      </c>
      <c r="E241" s="12" t="s">
        <v>22</v>
      </c>
      <c r="F241" s="12" t="s">
        <v>165</v>
      </c>
      <c r="G241" s="32">
        <v>10</v>
      </c>
      <c r="H241" s="12"/>
      <c r="I241" s="12"/>
    </row>
    <row r="242" spans="1:9" ht="19.5" customHeight="1">
      <c r="A242" s="14"/>
      <c r="B242" s="14"/>
      <c r="C242" s="15">
        <v>100998</v>
      </c>
      <c r="D242" s="14" t="s">
        <v>326</v>
      </c>
      <c r="E242" s="12" t="s">
        <v>22</v>
      </c>
      <c r="F242" s="12" t="s">
        <v>165</v>
      </c>
      <c r="G242" s="32">
        <v>16</v>
      </c>
      <c r="H242" s="12"/>
      <c r="I242" s="12"/>
    </row>
    <row r="243" spans="1:9" ht="19.5" customHeight="1">
      <c r="A243" s="14"/>
      <c r="B243" s="14"/>
      <c r="C243" s="15">
        <v>100999</v>
      </c>
      <c r="D243" s="14" t="s">
        <v>327</v>
      </c>
      <c r="E243" s="12" t="s">
        <v>22</v>
      </c>
      <c r="F243" s="12" t="s">
        <v>165</v>
      </c>
      <c r="G243" s="32">
        <v>8.5</v>
      </c>
      <c r="H243" s="12"/>
      <c r="I243" s="12"/>
    </row>
    <row r="244" spans="1:9" ht="19.5" customHeight="1">
      <c r="A244" s="117"/>
      <c r="B244" s="14"/>
      <c r="C244" s="15">
        <v>101000</v>
      </c>
      <c r="D244" s="14" t="s">
        <v>328</v>
      </c>
      <c r="E244" s="12" t="s">
        <v>22</v>
      </c>
      <c r="F244" s="12" t="s">
        <v>165</v>
      </c>
      <c r="G244" s="32">
        <v>16</v>
      </c>
      <c r="H244" s="12"/>
      <c r="I244" s="12"/>
    </row>
    <row r="245" spans="1:9" ht="19.5" customHeight="1">
      <c r="A245" s="14"/>
      <c r="B245" s="117"/>
      <c r="C245" s="118">
        <v>101001</v>
      </c>
      <c r="D245" s="117" t="s">
        <v>329</v>
      </c>
      <c r="E245" s="119" t="s">
        <v>22</v>
      </c>
      <c r="F245" s="119" t="s">
        <v>165</v>
      </c>
      <c r="G245" s="120">
        <v>10</v>
      </c>
      <c r="H245" s="119"/>
      <c r="I245" s="119"/>
    </row>
    <row r="246" spans="1:9" ht="19.5" customHeight="1">
      <c r="A246" s="14"/>
      <c r="B246" s="14"/>
      <c r="C246" s="15">
        <v>101002</v>
      </c>
      <c r="D246" s="14" t="s">
        <v>330</v>
      </c>
      <c r="E246" s="12" t="s">
        <v>22</v>
      </c>
      <c r="F246" s="12" t="s">
        <v>165</v>
      </c>
      <c r="G246" s="32">
        <v>21.85</v>
      </c>
      <c r="H246" s="12"/>
      <c r="I246" s="12"/>
    </row>
    <row r="247" spans="1:9" ht="19.5" customHeight="1">
      <c r="A247" s="14"/>
      <c r="B247" s="14"/>
      <c r="C247" s="15">
        <v>101003</v>
      </c>
      <c r="D247" s="14" t="s">
        <v>331</v>
      </c>
      <c r="E247" s="12" t="s">
        <v>22</v>
      </c>
      <c r="F247" s="12" t="s">
        <v>165</v>
      </c>
      <c r="G247" s="32">
        <v>16</v>
      </c>
      <c r="H247" s="12"/>
      <c r="I247" s="12"/>
    </row>
    <row r="248" spans="1:9" ht="19.5" customHeight="1">
      <c r="A248" s="14"/>
      <c r="B248" s="14"/>
      <c r="C248" s="15">
        <v>101004</v>
      </c>
      <c r="D248" s="14" t="s">
        <v>332</v>
      </c>
      <c r="E248" s="12" t="s">
        <v>22</v>
      </c>
      <c r="F248" s="12" t="s">
        <v>165</v>
      </c>
      <c r="G248" s="32">
        <v>16</v>
      </c>
      <c r="H248" s="12"/>
      <c r="I248" s="12"/>
    </row>
    <row r="249" spans="1:9" ht="19.5" customHeight="1">
      <c r="A249" s="14"/>
      <c r="B249" s="14"/>
      <c r="C249" s="15">
        <v>101005</v>
      </c>
      <c r="D249" s="14" t="s">
        <v>333</v>
      </c>
      <c r="E249" s="12" t="s">
        <v>22</v>
      </c>
      <c r="F249" s="12" t="s">
        <v>165</v>
      </c>
      <c r="G249" s="32">
        <v>16</v>
      </c>
      <c r="H249" s="12"/>
      <c r="I249" s="12"/>
    </row>
    <row r="250" spans="1:9" ht="19.5" customHeight="1">
      <c r="A250" s="14"/>
      <c r="B250" s="14"/>
      <c r="C250" s="15">
        <v>101006</v>
      </c>
      <c r="D250" s="14" t="s">
        <v>334</v>
      </c>
      <c r="E250" s="12" t="s">
        <v>22</v>
      </c>
      <c r="F250" s="12" t="s">
        <v>165</v>
      </c>
      <c r="G250" s="32">
        <v>10.6</v>
      </c>
      <c r="H250" s="12"/>
      <c r="I250" s="12"/>
    </row>
    <row r="251" spans="1:9" ht="19.5" customHeight="1">
      <c r="A251" s="14"/>
      <c r="B251" s="14"/>
      <c r="C251" s="15">
        <v>101007</v>
      </c>
      <c r="D251" s="14" t="s">
        <v>335</v>
      </c>
      <c r="E251" s="12" t="s">
        <v>22</v>
      </c>
      <c r="F251" s="12" t="s">
        <v>165</v>
      </c>
      <c r="G251" s="32">
        <v>10</v>
      </c>
      <c r="H251" s="12"/>
      <c r="I251" s="12"/>
    </row>
    <row r="252" spans="1:9" ht="19.5" customHeight="1">
      <c r="A252" s="14"/>
      <c r="B252" s="14"/>
      <c r="C252" s="15">
        <v>101008</v>
      </c>
      <c r="D252" s="14" t="s">
        <v>336</v>
      </c>
      <c r="E252" s="12" t="s">
        <v>22</v>
      </c>
      <c r="F252" s="12" t="s">
        <v>165</v>
      </c>
      <c r="G252" s="32">
        <v>10.6</v>
      </c>
      <c r="H252" s="12"/>
      <c r="I252" s="12"/>
    </row>
    <row r="253" spans="1:9" ht="19.5" customHeight="1">
      <c r="A253" s="14"/>
      <c r="B253" s="14"/>
      <c r="C253" s="15">
        <v>101009</v>
      </c>
      <c r="D253" s="14" t="s">
        <v>339</v>
      </c>
      <c r="E253" s="12" t="s">
        <v>22</v>
      </c>
      <c r="F253" s="12" t="s">
        <v>165</v>
      </c>
      <c r="G253" s="32">
        <v>6.5</v>
      </c>
      <c r="H253" s="12"/>
      <c r="I253" s="12"/>
    </row>
    <row r="254" spans="1:9" ht="19.5" customHeight="1">
      <c r="A254" s="14"/>
      <c r="B254" s="14"/>
      <c r="C254" s="15">
        <v>101010</v>
      </c>
      <c r="D254" s="14" t="s">
        <v>337</v>
      </c>
      <c r="E254" s="12" t="s">
        <v>22</v>
      </c>
      <c r="F254" s="12" t="s">
        <v>165</v>
      </c>
      <c r="G254" s="32">
        <v>6.5</v>
      </c>
      <c r="H254" s="12"/>
      <c r="I254" s="12"/>
    </row>
    <row r="255" spans="1:9" ht="19.5" customHeight="1">
      <c r="A255" s="14"/>
      <c r="B255" s="14"/>
      <c r="C255" s="15">
        <v>101011</v>
      </c>
      <c r="D255" s="14" t="s">
        <v>338</v>
      </c>
      <c r="E255" s="12" t="s">
        <v>22</v>
      </c>
      <c r="F255" s="12" t="s">
        <v>165</v>
      </c>
      <c r="G255" s="32">
        <v>6.5</v>
      </c>
      <c r="H255" s="12"/>
      <c r="I255" s="12"/>
    </row>
    <row r="256" spans="1:9" ht="19.5" customHeight="1">
      <c r="A256" s="14"/>
      <c r="B256" s="14"/>
      <c r="C256" s="15">
        <v>101012</v>
      </c>
      <c r="D256" s="14" t="s">
        <v>340</v>
      </c>
      <c r="E256" s="12" t="s">
        <v>22</v>
      </c>
      <c r="F256" s="12" t="s">
        <v>165</v>
      </c>
      <c r="G256" s="32">
        <v>16</v>
      </c>
      <c r="H256" s="12"/>
      <c r="I256" s="12"/>
    </row>
    <row r="257" spans="1:9" ht="19.5" customHeight="1">
      <c r="A257" s="14"/>
      <c r="B257" s="14"/>
      <c r="C257" s="15">
        <v>101013</v>
      </c>
      <c r="D257" s="14" t="s">
        <v>341</v>
      </c>
      <c r="E257" s="12" t="s">
        <v>22</v>
      </c>
      <c r="F257" s="12" t="s">
        <v>165</v>
      </c>
      <c r="G257" s="32">
        <v>16</v>
      </c>
      <c r="H257" s="12"/>
      <c r="I257" s="12"/>
    </row>
    <row r="258" spans="1:9" ht="19.5" customHeight="1">
      <c r="A258" s="14"/>
      <c r="B258" s="14"/>
      <c r="C258" s="15">
        <v>101014</v>
      </c>
      <c r="D258" s="14" t="s">
        <v>342</v>
      </c>
      <c r="E258" s="12" t="s">
        <v>22</v>
      </c>
      <c r="F258" s="12" t="s">
        <v>165</v>
      </c>
      <c r="G258" s="32">
        <v>16</v>
      </c>
      <c r="H258" s="12"/>
      <c r="I258" s="12"/>
    </row>
    <row r="259" spans="1:9" ht="19.5" customHeight="1">
      <c r="A259" s="14"/>
      <c r="B259" s="14"/>
      <c r="C259" s="15">
        <v>101015</v>
      </c>
      <c r="D259" s="14" t="s">
        <v>343</v>
      </c>
      <c r="E259" s="12" t="s">
        <v>22</v>
      </c>
      <c r="F259" s="12" t="s">
        <v>165</v>
      </c>
      <c r="G259" s="32">
        <v>10.6</v>
      </c>
      <c r="H259" s="12"/>
      <c r="I259" s="12"/>
    </row>
    <row r="260" spans="1:9" ht="19.5" customHeight="1">
      <c r="A260" s="14"/>
      <c r="B260" s="14"/>
      <c r="C260" s="15">
        <v>101016</v>
      </c>
      <c r="D260" s="14" t="s">
        <v>344</v>
      </c>
      <c r="E260" s="12" t="s">
        <v>22</v>
      </c>
      <c r="F260" s="12" t="s">
        <v>165</v>
      </c>
      <c r="G260" s="32">
        <v>10.6</v>
      </c>
      <c r="H260" s="12"/>
      <c r="I260" s="12"/>
    </row>
    <row r="261" spans="1:9" ht="19.5" customHeight="1">
      <c r="A261" s="14"/>
      <c r="B261" s="14"/>
      <c r="C261" s="15">
        <v>101017</v>
      </c>
      <c r="D261" s="14" t="s">
        <v>345</v>
      </c>
      <c r="E261" s="12" t="s">
        <v>22</v>
      </c>
      <c r="F261" s="12" t="s">
        <v>165</v>
      </c>
      <c r="G261" s="32">
        <v>10.6</v>
      </c>
      <c r="H261" s="12"/>
      <c r="I261" s="12"/>
    </row>
    <row r="262" spans="1:9" ht="19.5" customHeight="1">
      <c r="A262" s="14"/>
      <c r="B262" s="14"/>
      <c r="C262" s="15">
        <v>101018</v>
      </c>
      <c r="D262" s="14" t="s">
        <v>346</v>
      </c>
      <c r="E262" s="12" t="s">
        <v>22</v>
      </c>
      <c r="F262" s="12" t="s">
        <v>165</v>
      </c>
      <c r="G262" s="32">
        <v>16</v>
      </c>
      <c r="H262" s="12"/>
      <c r="I262" s="12"/>
    </row>
    <row r="263" spans="1:9" ht="19.5" customHeight="1">
      <c r="B263" s="14"/>
      <c r="C263" s="15">
        <v>110009</v>
      </c>
      <c r="D263" s="14" t="s">
        <v>348</v>
      </c>
      <c r="E263" s="12" t="s">
        <v>22</v>
      </c>
      <c r="F263" s="12" t="s">
        <v>165</v>
      </c>
      <c r="G263" s="32">
        <v>8.5</v>
      </c>
      <c r="H263" s="12"/>
      <c r="I263" s="12"/>
    </row>
    <row r="264" spans="1:9" ht="19.5" customHeight="1">
      <c r="B264" s="14"/>
      <c r="C264" s="15">
        <v>110011</v>
      </c>
      <c r="D264" s="14" t="s">
        <v>349</v>
      </c>
      <c r="E264" s="12" t="s">
        <v>22</v>
      </c>
      <c r="F264" s="12" t="s">
        <v>165</v>
      </c>
      <c r="G264" s="32">
        <v>8.5</v>
      </c>
      <c r="H264" s="12"/>
      <c r="I264" s="12"/>
    </row>
    <row r="265" spans="1:9" ht="19.5" customHeight="1">
      <c r="B265" s="14"/>
      <c r="C265" s="15">
        <v>110008</v>
      </c>
      <c r="D265" s="14" t="s">
        <v>350</v>
      </c>
      <c r="E265" s="12" t="s">
        <v>22</v>
      </c>
      <c r="F265" s="12" t="s">
        <v>165</v>
      </c>
      <c r="G265" s="32">
        <v>8.5</v>
      </c>
      <c r="H265" s="12"/>
      <c r="I265" s="12"/>
    </row>
    <row r="266" spans="1:9" ht="19.5" customHeight="1">
      <c r="B266" s="14"/>
      <c r="C266" s="15">
        <v>110010</v>
      </c>
      <c r="D266" s="14" t="s">
        <v>351</v>
      </c>
      <c r="E266" s="12" t="s">
        <v>22</v>
      </c>
      <c r="F266" s="12" t="s">
        <v>165</v>
      </c>
      <c r="G266" s="32">
        <v>8.5</v>
      </c>
      <c r="H266" s="12"/>
      <c r="I266" s="12"/>
    </row>
    <row r="267" spans="1:9" ht="19.5" customHeight="1">
      <c r="B267" s="14"/>
      <c r="C267" s="15">
        <v>101019</v>
      </c>
      <c r="D267" s="14" t="s">
        <v>347</v>
      </c>
      <c r="E267" s="12" t="s">
        <v>22</v>
      </c>
      <c r="F267" s="12" t="s">
        <v>165</v>
      </c>
      <c r="G267" s="32">
        <v>10</v>
      </c>
      <c r="H267" s="12"/>
      <c r="I267" s="12"/>
    </row>
  </sheetData>
  <sheetProtection formatCells="0" formatColumns="0" formatRows="0"/>
  <mergeCells count="1">
    <mergeCell ref="J1:L1"/>
  </mergeCells>
  <phoneticPr fontId="3" type="noConversion"/>
  <pageMargins left="0.15748031496062992" right="0.15748031496062992" top="0.19685039370078741" bottom="0.25" header="0.15748031496062992" footer="0.17"/>
  <pageSetup paperSize="9" scale="56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Pedido ALPHA</vt:lpstr>
      <vt:lpstr>Cadastro de Produtos</vt:lpstr>
      <vt:lpstr>'Cadastro de Produtos'!Area_de_impressao</vt:lpstr>
      <vt:lpstr>'Pedido ALPHA'!Area_de_impressao</vt:lpstr>
    </vt:vector>
  </TitlesOfParts>
  <Company>FESTCOLOR ARCOS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FEST.PED.AUT.FLÁVIA</dc:title>
  <dc:subject>Pedido Alphafestas</dc:subject>
  <dc:creator>FLÁVIA</dc:creator>
  <cp:keywords>FLÁVIA</cp:keywords>
  <cp:lastModifiedBy>Edilma</cp:lastModifiedBy>
  <cp:lastPrinted>2021-11-26T00:58:33Z</cp:lastPrinted>
  <dcterms:created xsi:type="dcterms:W3CDTF">2003-10-09T18:57:14Z</dcterms:created>
  <dcterms:modified xsi:type="dcterms:W3CDTF">2023-08-22T18:28:12Z</dcterms:modified>
  <cp:category>PEDIDO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